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7575" activeTab="0"/>
  </bookViews>
  <sheets>
    <sheet name="ОК" sheetId="1" r:id="rId1"/>
  </sheets>
  <definedNames/>
  <calcPr fullCalcOnLoad="1"/>
</workbook>
</file>

<file path=xl/sharedStrings.xml><?xml version="1.0" encoding="utf-8"?>
<sst xmlns="http://schemas.openxmlformats.org/spreadsheetml/2006/main" count="429" uniqueCount="231">
  <si>
    <t>МУНИЦИПАЛЬНАЯ ПРОГРАММА "РАЗВИТИЕ МУНИЦИПАЛЬНОЙ СЛУЖБЫ В МУНИЦИПАЛЬНОМ ОБРАЗОВАНИИ"</t>
  </si>
  <si>
    <t>Основное мероприятие "Научное и методическое обеспечение деятельности органов местного самоуправления"</t>
  </si>
  <si>
    <t>Мероприятия по поддержке развития муниципальной службы</t>
  </si>
  <si>
    <t>МУНИЦИПАЛЬНАЯ ПРОГРАММА "РАЗВИТИЕ КУЛЬТУРЫ И ФИЗИЧЕСКОЙ КУЛЬТУРЫ В МУНИЦИПАЛЬНОМ ОБРАЗОВАНИИ"</t>
  </si>
  <si>
    <t>Подпрограмма "Организация культурно-досуговой деятельности на территории муниципального образования"</t>
  </si>
  <si>
    <t>Основное мероприятие "Развитие культурно-досуговой деятельности"</t>
  </si>
  <si>
    <t>Обеспечение деятельности муниципальных казенных учреждений</t>
  </si>
  <si>
    <t>Проведение культурно-досуговых мероприятий</t>
  </si>
  <si>
    <t>Обеспечение выплат стимулирующего характера работникам муниципальных учреждений культуры Ленинградской области</t>
  </si>
  <si>
    <t>Подпрограмма "Сохранение и развитие народной культуры и самодеятельного творчества"</t>
  </si>
  <si>
    <t>Основное мероприятие "Поддержка творческих народных коллективов"</t>
  </si>
  <si>
    <t>Обеспечение деятельности творческих коллективов муниципальных казенных учреждений</t>
  </si>
  <si>
    <t>Подпрограмма "Развитие и модернизация библиотечного дела в муниципальном образовании"</t>
  </si>
  <si>
    <t>Основное мероприятие "Развитие и модернизация библиотек"</t>
  </si>
  <si>
    <t>Подпрограмма "Развитие физической культуры в муниципальном образовании"</t>
  </si>
  <si>
    <t>Основное мероприятие "Организация и проведение официальных физкультурных мероприятий среди населения"</t>
  </si>
  <si>
    <t>Организация и проведение спортивных мероприятий и спортивных соревнований</t>
  </si>
  <si>
    <t>МУНИЦИПАЛЬНАЯ ПРОГРАММА "ОБЕСПЕЧЕНИЕ КАЧЕСТВЕННЫМ ЖИЛЬЕМ ГРАЖДАН НА ТЕРРИТОРИИ МУНИЦИПАЛЬНОГО ОБРАЗОВАНИЯ"</t>
  </si>
  <si>
    <t>Подпрограмма "Развитие инженерной и социальной инфраструктуры в районах массовой жилой застройки"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</si>
  <si>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</si>
  <si>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</si>
  <si>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</si>
  <si>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Подпрограмма "Газификация муниципального образования"</t>
  </si>
  <si>
    <t>Основное мероприятие "Организация газоснабжения"</t>
  </si>
  <si>
    <t>МУНИЦИПАЛЬНАЯ ПРОГРАММА "БЛАГОУСТРОЙСТВО ТЕРРИТОРИИ МУНИЦИПАЛЬНОГО ОБРАЗОВАНИЯ"</t>
  </si>
  <si>
    <t>Основное мероприятие "Совершенствование системы благоустройства и санитарного содержания поселения"</t>
  </si>
  <si>
    <t>Уличное освещение</t>
  </si>
  <si>
    <t>Основное мероприятие "Охрана окружающей среды"</t>
  </si>
  <si>
    <t>Мероприятия по охране окружающей среды</t>
  </si>
  <si>
    <t>МУНИЦИПАЛЬНАЯ ПРОГРАММА "РАЗВИТИЕ АВТОМОБИЛЬНЫХ ДОРОГ МУНИЦИПАЛЬНОГО ОБРАЗОВАНИЯ"</t>
  </si>
  <si>
    <t>Основное мероприятие "Содержание автомобильных дорог"</t>
  </si>
  <si>
    <t>Мероприятия по содержанию автомобильных дорог</t>
  </si>
  <si>
    <t>Основное мероприятие "Капитальный ремонт и ремонт автомобильных дорог общего пользования и дворовых территорий"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</si>
  <si>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</si>
  <si>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</si>
  <si>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Непрограммные расходы</t>
  </si>
  <si>
    <t>Обеспечение деятельности муниципальных служащих администрации муниципальных образований</t>
  </si>
  <si>
    <t>Обеспечение деятельности немуниципальных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</si>
  <si>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</si>
  <si>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контрольно-счетного органа муниципальных образований</t>
  </si>
  <si>
    <t>540</t>
  </si>
  <si>
    <t>Иные межбюджетные трансферты на исполнение полномочий по кассовому обслуживанию бюджетов поселений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</si>
  <si>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</si>
  <si>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</si>
  <si>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Иные межбюджетные трансферты на исполнение полномочий поселений по внутреннему муниципальному финансовому контролю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</si>
  <si>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</si>
  <si>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Непрограммные расходы органов местного самоуправления муниципального образования</t>
  </si>
  <si>
    <t>Резервный фонд администрации муниципальных образований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</si>
  <si>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</si>
  <si>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</si>
  <si>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</si>
  <si>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</si>
  <si>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</si>
  <si>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</si>
  <si>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Взнос на капитальный ремонт общего имущества многоквартирных домов региональному оператору</t>
  </si>
  <si>
    <t>Пенсии за выслугу лет и доплаты к пенсиям лицам, замещавшим муниципальные должности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</si>
  <si>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</si>
  <si>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"УСТОЙЧИВОЕ ОБЩЕСТВЕННОЕ РАЗВИТИЕ В МУНИЦИПАЛЬНОМ ОБРАЗОВАНИИ"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</si>
  <si>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</si>
  <si>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</si>
  <si>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Мероприятия по поддержке малого и среднего предпринимательства</t>
  </si>
  <si>
    <t>20.0.00.00000</t>
  </si>
  <si>
    <t>20.0.01.00000</t>
  </si>
  <si>
    <t>20.0.01.42190</t>
  </si>
  <si>
    <t>23.0.00.00000</t>
  </si>
  <si>
    <t>23.1.00.00000</t>
  </si>
  <si>
    <t>23.1.01.00000</t>
  </si>
  <si>
    <t>23.1.01.22060</t>
  </si>
  <si>
    <t>23.1.01.42800</t>
  </si>
  <si>
    <t>23.1.01.S0360</t>
  </si>
  <si>
    <t>23.2.00.00000</t>
  </si>
  <si>
    <t>23.2.01.00000</t>
  </si>
  <si>
    <t>23.2.01.22060</t>
  </si>
  <si>
    <t>23.2.01.S0360</t>
  </si>
  <si>
    <t>23.3.00.00000</t>
  </si>
  <si>
    <t>23.3.01.00000</t>
  </si>
  <si>
    <t>23.3.01.22060</t>
  </si>
  <si>
    <t>23.3.01.S0360</t>
  </si>
  <si>
    <t>23.4.00.00000</t>
  </si>
  <si>
    <t>23.4.01.00000</t>
  </si>
  <si>
    <t>23.4.01.22060</t>
  </si>
  <si>
    <t>23.4.01.42850</t>
  </si>
  <si>
    <t>24.0.00.00000</t>
  </si>
  <si>
    <t>24.2.00.00000</t>
  </si>
  <si>
    <t>24.2.01.00000</t>
  </si>
  <si>
    <t>24.2.01.42430</t>
  </si>
  <si>
    <t>24.2.01.S0780</t>
  </si>
  <si>
    <t>25.0.00.00000</t>
  </si>
  <si>
    <t>25.2.00.00000</t>
  </si>
  <si>
    <t>25.2.01.00000</t>
  </si>
  <si>
    <t>25.2.01.S0660</t>
  </si>
  <si>
    <t>26.0.00.00000</t>
  </si>
  <si>
    <t>26.0.01.00000</t>
  </si>
  <si>
    <t>26.0.01.42510</t>
  </si>
  <si>
    <t>Прочие мероприятия по благоустройству</t>
  </si>
  <si>
    <t>26.0.01.42530</t>
  </si>
  <si>
    <t>26.0.02.00000</t>
  </si>
  <si>
    <t>26.0.02.42540</t>
  </si>
  <si>
    <t>28.0.00.00000</t>
  </si>
  <si>
    <t>28.0.01.00000</t>
  </si>
  <si>
    <t>28.0.01.42260</t>
  </si>
  <si>
    <t>28.0.02.00000</t>
  </si>
  <si>
    <t>28.0.02.S0140</t>
  </si>
  <si>
    <t>29.0.00.00000</t>
  </si>
  <si>
    <t>29.2.00.00000</t>
  </si>
  <si>
    <t>29.2.01.00000</t>
  </si>
  <si>
    <t>29.2.01.22010</t>
  </si>
  <si>
    <t>29.2.01.22020</t>
  </si>
  <si>
    <t>29.2.01.22040</t>
  </si>
  <si>
    <t>29.2.01.62510</t>
  </si>
  <si>
    <t>29.2.01.62520</t>
  </si>
  <si>
    <t>29.2.01.62540</t>
  </si>
  <si>
    <t>29.2.01.62560</t>
  </si>
  <si>
    <t>29.2.01.62570</t>
  </si>
  <si>
    <t>29.2.01.71340</t>
  </si>
  <si>
    <t>29.3.00.00000</t>
  </si>
  <si>
    <t>29.3.01.00000</t>
  </si>
  <si>
    <t>29.3.01.42010</t>
  </si>
  <si>
    <t>29.3.01.42030</t>
  </si>
  <si>
    <t>29.3.01.42100</t>
  </si>
  <si>
    <t>29.3.01.42250</t>
  </si>
  <si>
    <t>29.3.01.42340</t>
  </si>
  <si>
    <t>29.3.01.42350</t>
  </si>
  <si>
    <t>29.3.01.42360</t>
  </si>
  <si>
    <t>29.3.01.42370</t>
  </si>
  <si>
    <t>29.3.01.43010</t>
  </si>
  <si>
    <t>29.3.01.51180</t>
  </si>
  <si>
    <t>30.0.00.00000</t>
  </si>
  <si>
    <t>30.1.00.00000</t>
  </si>
  <si>
    <t>30.1.01.00000</t>
  </si>
  <si>
    <t>30.1.01.S4660</t>
  </si>
  <si>
    <t>240</t>
  </si>
  <si>
    <t>110</t>
  </si>
  <si>
    <t>Наименование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</si>
  <si>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</si>
  <si>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01</t>
  </si>
  <si>
    <t>04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</si>
  <si>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</si>
  <si>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</si>
  <si>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Проектирование, строительство и реконструкция объектов в целях обустройства сельских населенных пунктов</t>
  </si>
  <si>
    <t>Капитальный ремонт и ремонт автомобильных дорог общего пользования местного значения</t>
  </si>
  <si>
    <t>Резервный фонд администрации муниципальных образований (Резервные средства)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</si>
  <si>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</si>
  <si>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</si>
  <si>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</si>
  <si>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</si>
  <si>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Всего</t>
  </si>
  <si>
    <t>Поддержка развития общественной инфраструктуры муниципального значения</t>
  </si>
  <si>
    <t>Подпрограмма "Улучшение жилищных условий гражданам"</t>
  </si>
  <si>
    <t>24.5.00.00000</t>
  </si>
  <si>
    <t>Основное мероприятие "Улучшение жилищных условий молодых граждан и молодых семей в муниципальном образовании"</t>
  </si>
  <si>
    <t>24.5.01.00000</t>
  </si>
  <si>
    <t>Мероприятия подпрограммы "Обеспечение жильем молодых семей" федеральной целевой программы "Жилище" на 2016 - 2020</t>
  </si>
  <si>
    <t>24.5.01.L0200</t>
  </si>
  <si>
    <t>Социальные выплаты гражданам, кроме публичных нормативных социальных выпла</t>
  </si>
  <si>
    <t>26.0.02.S4790</t>
  </si>
  <si>
    <t>Мероприятия по созданию мест (площадок) накопления твердых коммунальных отходов</t>
  </si>
  <si>
    <t>28.0.02.42270</t>
  </si>
  <si>
    <t>Мероприятия по капитальному ремонту и ремонту автомобильных дорог общего пользования местного значени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</si>
  <si>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</si>
  <si>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</si>
  <si>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29.3.01.42110</t>
  </si>
  <si>
    <t>Иные обязательства, осуществляемые в рамках деятельности органов местного самоуправления</t>
  </si>
  <si>
    <t>Подпрограмма "Борьба с борщевиком Сосновского на территории муниципального образования"</t>
  </si>
  <si>
    <t>30.2.00.00000</t>
  </si>
  <si>
    <t>Основное мероприятие "Мероприятия по борьбе с борщевиком Сосновского"</t>
  </si>
  <si>
    <t>30.2.01.00000</t>
  </si>
  <si>
    <t>Реализация мероприятий по борьбе с борщевиком Сосновского</t>
  </si>
  <si>
    <t>МУНИЦИПАЛЬНАЯ ПРОГРАММА "ФОРМИРОВАНИЕ КОМФОРТНОЙ ГОРОДСКОЙ СРЕДЫ"</t>
  </si>
  <si>
    <t>31.0.00.00000</t>
  </si>
  <si>
    <t>Основное мероприятие "Благоустройство территорий"</t>
  </si>
  <si>
    <t>31.0.02.00000</t>
  </si>
  <si>
    <t>Мероприятия по формированию современной городской среды</t>
  </si>
  <si>
    <t>31.0.02.42320</t>
  </si>
  <si>
    <t>Подпрограмма "Молодежная политика в поселениях Приозерского района"</t>
  </si>
  <si>
    <t>30.4.01.42770</t>
  </si>
  <si>
    <t>30.4.00.00000</t>
  </si>
  <si>
    <t>Основное мероприятие "Проведение молодежных массовых мероприятий, содействие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</si>
  <si>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</si>
  <si>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</si>
  <si>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30.2.01.42580</t>
  </si>
  <si>
    <t xml:space="preserve">Расходы по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 и непрограммным направлениям деятельности), группам и подгруппам видов расходов, разделам  и подразделам классификации расходов бюджетов за 1 квартал 2020 года </t>
  </si>
  <si>
    <t>КЦСР</t>
  </si>
  <si>
    <t>КВР</t>
  </si>
  <si>
    <t>КФСР</t>
  </si>
  <si>
    <t>Уточнённый бюджетный план                        на 2020 год (тыс.руб.)</t>
  </si>
  <si>
    <t>Фактически исполнено на 01.04.2019 г.    (тыс. руб.)</t>
  </si>
  <si>
    <t>0801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</si>
  <si>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</si>
  <si>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</si>
  <si>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0804</t>
  </si>
  <si>
    <t>Прочая закупка товаров и услуг</t>
  </si>
  <si>
    <t>Иные выплаты персоналу государственных (муниципальных) органов, за исключением фонда оплаты труда</t>
  </si>
  <si>
    <t>1101</t>
  </si>
  <si>
    <t>0412</t>
  </si>
  <si>
    <t>Бюджетные инвестиции в объекты капитального строительства государственной (муниципальной) собственности</t>
  </si>
  <si>
    <t>1003</t>
  </si>
  <si>
    <t>Обеспечение комплексного развития сельских территорий</t>
  </si>
  <si>
    <t>25.2.01.L5760</t>
  </si>
  <si>
    <t>0502</t>
  </si>
  <si>
    <t>0503</t>
  </si>
  <si>
    <t>Закупка товаров, работ, услуг в целях капитального ремонта государственного (муниципального) имущества</t>
  </si>
  <si>
    <t>26.0.01.42550</t>
  </si>
  <si>
    <t>Организация и содержание мест захоронения</t>
  </si>
  <si>
    <t>26.0.01.S4840</t>
  </si>
  <si>
    <t>0409</t>
  </si>
  <si>
    <t>28.0.02.S4200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</si>
  <si>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</si>
  <si>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0104</t>
  </si>
  <si>
    <t>Уплата налогов организаций</t>
  </si>
  <si>
    <t>Уплата иных платежей</t>
  </si>
  <si>
    <t>Иные межбюджетные трансферты</t>
  </si>
  <si>
    <t>0106</t>
  </si>
  <si>
    <t>0113</t>
  </si>
  <si>
    <t>0111</t>
  </si>
  <si>
    <t>Функционирование органов в сфере национальной безопасности и правоохранительной деятельности</t>
  </si>
  <si>
    <t>Прочая закупка товаров, работ и услуг</t>
  </si>
  <si>
    <t>29.3.01.42200</t>
  </si>
  <si>
    <t>0310</t>
  </si>
  <si>
    <t>0309</t>
  </si>
  <si>
    <t>0501</t>
  </si>
  <si>
    <t>1001</t>
  </si>
  <si>
    <t>Пособия, компенсации и иные социальные выплаты гражданам, кроме публичных нормативных обязательств</t>
  </si>
  <si>
    <t>0203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</si>
  <si>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</si>
  <si>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30.1.01.42590</t>
  </si>
  <si>
    <t>0707</t>
  </si>
  <si>
    <t>31.0.02.S4750</t>
  </si>
  <si>
    <t>Реализация мероприятий по благоустройству дворовых территорий муниципальных образований Ленинградской области</t>
  </si>
  <si>
    <t>тыс.руб.</t>
  </si>
  <si>
    <r>
      <t xml:space="preserve">Утверждено
 Постановлением администрации       
МО Мичуринское сельское 
МО Приозерский муниципальный район   
Ленинградской области 
№ 71 от 16.04.2020 г.   
                                       </t>
    </r>
    <r>
      <rPr>
        <i/>
        <sz val="10"/>
        <rFont val="Times New Roman"/>
        <family val="1"/>
      </rPr>
      <t>Приложение № 5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</si>
</sst>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#,##0.0_ ;[Red]\-#,##0.0\ "/>
    <numFmt numFmtId="179" formatCode="0.0"/>
    <numFmt numFmtId="180" formatCode="_-* #,##0.0_р_._-;\-* #,##0.0_р_._-;_-* &quot;-&quot;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8" fontId="51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0" fontId="6" fillId="0" borderId="0" xfId="54" applyFont="1" applyFill="1" applyAlignment="1">
      <alignment wrapText="1"/>
      <protection/>
    </xf>
    <xf numFmtId="0" fontId="6" fillId="0" borderId="0" xfId="54" applyFont="1" applyFill="1">
      <alignment/>
      <protection/>
    </xf>
    <xf numFmtId="0" fontId="6" fillId="0" borderId="0" xfId="56" applyFont="1" applyFill="1" applyAlignment="1">
      <alignment horizontal="left" vertical="top" wrapText="1"/>
      <protection/>
    </xf>
    <xf numFmtId="0" fontId="6" fillId="0" borderId="0" xfId="56" applyFont="1" applyFill="1" applyAlignment="1">
      <alignment wrapText="1"/>
      <protection/>
    </xf>
    <xf numFmtId="0" fontId="7" fillId="0" borderId="0" xfId="54" applyFont="1" applyFill="1" applyAlignment="1">
      <alignment wrapText="1"/>
      <protection/>
    </xf>
    <xf numFmtId="172" fontId="52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72" fontId="52" fillId="0" borderId="0" xfId="0" applyNumberFormat="1" applyFont="1" applyFill="1" applyBorder="1" applyAlignment="1">
      <alignment/>
    </xf>
    <xf numFmtId="49" fontId="3" fillId="0" borderId="0" xfId="54" applyNumberFormat="1" applyFont="1" applyFill="1" applyBorder="1" applyAlignment="1" applyProtection="1">
      <alignment horizontal="center" wrapText="1"/>
      <protection/>
    </xf>
    <xf numFmtId="49" fontId="3" fillId="0" borderId="0" xfId="54" applyNumberFormat="1" applyFont="1" applyFill="1" applyBorder="1" applyAlignment="1" applyProtection="1">
      <alignment horizontal="center"/>
      <protection/>
    </xf>
    <xf numFmtId="172" fontId="3" fillId="0" borderId="0" xfId="54" applyNumberFormat="1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6" applyNumberFormat="1" applyFont="1" applyFill="1" applyAlignment="1">
      <alignment wrapText="1"/>
      <protection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2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>
      <alignment horizontal="right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0" xfId="56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6" fillId="0" borderId="0" xfId="56" applyNumberFormat="1" applyFont="1" applyFill="1" applyAlignment="1">
      <alignment horizontal="right" wrapText="1"/>
      <protection/>
    </xf>
    <xf numFmtId="172" fontId="6" fillId="0" borderId="0" xfId="56" applyNumberFormat="1" applyFont="1" applyFill="1" applyAlignment="1">
      <alignment horizontal="center" vertical="top"/>
      <protection/>
    </xf>
    <xf numFmtId="172" fontId="6" fillId="0" borderId="0" xfId="56" applyNumberFormat="1" applyFont="1" applyFill="1" applyAlignment="1">
      <alignment horizontal="right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="130" zoomScaleNormal="130" zoomScalePageLayoutView="0" workbookViewId="0" topLeftCell="A7">
      <selection activeCell="F8" sqref="F8"/>
    </sheetView>
  </sheetViews>
  <sheetFormatPr defaultColWidth="9.140625" defaultRowHeight="15"/>
  <cols>
    <col min="1" max="1" width="60.7109375" style="24" customWidth="1"/>
    <col min="2" max="2" width="10.00390625" style="10" customWidth="1"/>
    <col min="3" max="3" width="5.7109375" style="10" customWidth="1"/>
    <col min="4" max="4" width="6.28125" style="10" customWidth="1"/>
    <col min="5" max="5" width="8.8515625" style="10" customWidth="1"/>
    <col min="6" max="6" width="9.28125" style="10" customWidth="1"/>
    <col min="7" max="16384" width="9.00390625" style="10" customWidth="1"/>
  </cols>
  <sheetData>
    <row r="1" spans="1:5" ht="25.5" customHeight="1" hidden="1">
      <c r="A1" s="11"/>
      <c r="B1" s="44"/>
      <c r="C1" s="44"/>
      <c r="D1" s="44"/>
      <c r="E1" s="12"/>
    </row>
    <row r="2" spans="1:5" ht="25.5" customHeight="1" hidden="1">
      <c r="A2" s="11"/>
      <c r="B2" s="44"/>
      <c r="C2" s="44"/>
      <c r="D2" s="44"/>
      <c r="E2" s="12"/>
    </row>
    <row r="3" spans="1:5" ht="25.5" customHeight="1" hidden="1">
      <c r="A3" s="11"/>
      <c r="B3" s="44"/>
      <c r="C3" s="44"/>
      <c r="D3" s="44"/>
      <c r="E3" s="12"/>
    </row>
    <row r="4" spans="1:5" ht="25.5" customHeight="1" hidden="1">
      <c r="A4" s="13"/>
      <c r="B4" s="44"/>
      <c r="C4" s="44"/>
      <c r="D4" s="44"/>
      <c r="E4" s="12"/>
    </row>
    <row r="5" spans="1:5" ht="25.5" customHeight="1" hidden="1">
      <c r="A5" s="13"/>
      <c r="B5" s="44"/>
      <c r="C5" s="44"/>
      <c r="D5" s="44"/>
      <c r="E5" s="12"/>
    </row>
    <row r="6" spans="1:5" ht="25.5" customHeight="1" hidden="1">
      <c r="A6" s="13"/>
      <c r="B6" s="45"/>
      <c r="C6" s="45"/>
      <c r="D6" s="45"/>
      <c r="E6" s="12"/>
    </row>
    <row r="7" spans="1:6" ht="90.75" customHeight="1">
      <c r="A7" s="14"/>
      <c r="B7" s="29"/>
      <c r="C7" s="43" t="s">
        <v>230</v>
      </c>
      <c r="D7" s="43"/>
      <c r="E7" s="43"/>
      <c r="F7" s="43"/>
    </row>
    <row r="8" spans="1:5" ht="35.25" customHeight="1">
      <c r="A8" s="41" t="s">
        <v>181</v>
      </c>
      <c r="B8" s="41"/>
      <c r="C8" s="41"/>
      <c r="D8" s="41"/>
      <c r="E8" s="42"/>
    </row>
    <row r="9" spans="1:5" ht="45" customHeight="1">
      <c r="A9" s="42"/>
      <c r="B9" s="42"/>
      <c r="C9" s="42"/>
      <c r="D9" s="42"/>
      <c r="E9" s="42"/>
    </row>
    <row r="10" spans="1:6" ht="14.25" customHeight="1">
      <c r="A10" s="15"/>
      <c r="B10" s="15"/>
      <c r="C10" s="15"/>
      <c r="D10" s="15"/>
      <c r="E10" s="15"/>
      <c r="F10" s="39" t="s">
        <v>229</v>
      </c>
    </row>
    <row r="11" spans="1:6" s="27" customFormat="1" ht="63">
      <c r="A11" s="26" t="s">
        <v>133</v>
      </c>
      <c r="B11" s="26" t="s">
        <v>182</v>
      </c>
      <c r="C11" s="26" t="s">
        <v>183</v>
      </c>
      <c r="D11" s="25" t="s">
        <v>184</v>
      </c>
      <c r="E11" s="28" t="s">
        <v>185</v>
      </c>
      <c r="F11" s="40" t="s">
        <v>186</v>
      </c>
    </row>
    <row r="12" spans="1:6" ht="21">
      <c r="A12" s="1" t="s">
        <v>0</v>
      </c>
      <c r="B12" s="2" t="s">
        <v>61</v>
      </c>
      <c r="C12" s="5"/>
      <c r="D12" s="2"/>
      <c r="E12" s="30">
        <f aca="true" t="shared" si="0" ref="E12:F14">E13</f>
        <v>50</v>
      </c>
      <c r="F12" s="31">
        <f t="shared" si="0"/>
        <v>0</v>
      </c>
    </row>
    <row r="13" spans="1:6" ht="22.5">
      <c r="A13" s="3" t="s">
        <v>1</v>
      </c>
      <c r="B13" s="4" t="s">
        <v>62</v>
      </c>
      <c r="C13" s="6"/>
      <c r="D13" s="4"/>
      <c r="E13" s="32">
        <f t="shared" si="0"/>
        <v>50</v>
      </c>
      <c r="F13" s="33">
        <f t="shared" si="0"/>
        <v>0</v>
      </c>
    </row>
    <row r="14" spans="1:6" ht="15">
      <c r="A14" s="3" t="s">
        <v>2</v>
      </c>
      <c r="B14" s="4" t="s">
        <v>63</v>
      </c>
      <c r="C14" s="6"/>
      <c r="D14" s="4"/>
      <c r="E14" s="32">
        <f t="shared" si="0"/>
        <v>50</v>
      </c>
      <c r="F14" s="33">
        <f t="shared" si="0"/>
        <v>0</v>
      </c>
    </row>
    <row r="15" spans="1:6" ht="22.5">
      <c r="A15" s="3" t="s">
        <v>134</v>
      </c>
      <c r="B15" s="4" t="s">
        <v>63</v>
      </c>
      <c r="C15" s="6" t="s">
        <v>131</v>
      </c>
      <c r="D15" s="4" t="s">
        <v>135</v>
      </c>
      <c r="E15" s="32">
        <v>50</v>
      </c>
      <c r="F15" s="33">
        <v>0</v>
      </c>
    </row>
    <row r="16" spans="1:6" ht="21">
      <c r="A16" s="1" t="s">
        <v>3</v>
      </c>
      <c r="B16" s="2" t="s">
        <v>64</v>
      </c>
      <c r="C16" s="5"/>
      <c r="D16" s="2"/>
      <c r="E16" s="30">
        <f>E17+E28+E37+E47</f>
        <v>3549.1</v>
      </c>
      <c r="F16" s="30">
        <f>F17+F28+F37+F47</f>
        <v>685.6</v>
      </c>
    </row>
    <row r="17" spans="1:6" ht="21">
      <c r="A17" s="1" t="s">
        <v>4</v>
      </c>
      <c r="B17" s="2" t="s">
        <v>65</v>
      </c>
      <c r="C17" s="5"/>
      <c r="D17" s="2"/>
      <c r="E17" s="30">
        <f>E18</f>
        <v>1634</v>
      </c>
      <c r="F17" s="31">
        <f>F18</f>
        <v>415.90000000000003</v>
      </c>
    </row>
    <row r="18" spans="1:6" ht="15" customHeight="1">
      <c r="A18" s="3" t="s">
        <v>5</v>
      </c>
      <c r="B18" s="4" t="s">
        <v>66</v>
      </c>
      <c r="C18" s="6"/>
      <c r="D18" s="4"/>
      <c r="E18" s="32">
        <f>E19+E23+E25</f>
        <v>1634</v>
      </c>
      <c r="F18" s="32">
        <f>F19+F23+F25</f>
        <v>415.90000000000003</v>
      </c>
    </row>
    <row r="19" spans="1:6" ht="15" customHeight="1">
      <c r="A19" s="3" t="s">
        <v>6</v>
      </c>
      <c r="B19" s="4" t="s">
        <v>67</v>
      </c>
      <c r="C19" s="6"/>
      <c r="D19" s="4"/>
      <c r="E19" s="32">
        <f>SUM(E20:E22)</f>
        <v>690.9</v>
      </c>
      <c r="F19" s="32">
        <f>SUM(F20:F22)</f>
        <v>272.6</v>
      </c>
    </row>
    <row r="20" spans="1:6" ht="15" customHeight="1">
      <c r="A20" s="35" t="s">
        <v>189</v>
      </c>
      <c r="B20" s="4" t="s">
        <v>67</v>
      </c>
      <c r="C20" s="6">
        <v>111</v>
      </c>
      <c r="D20" s="4" t="s">
        <v>187</v>
      </c>
      <c r="E20" s="32">
        <v>415.4</v>
      </c>
      <c r="F20" s="33">
        <v>190.2</v>
      </c>
    </row>
    <row r="21" spans="1:6" ht="22.5">
      <c r="A21" s="35" t="s">
        <v>188</v>
      </c>
      <c r="B21" s="4" t="s">
        <v>67</v>
      </c>
      <c r="C21" s="6">
        <v>119</v>
      </c>
      <c r="D21" s="4" t="s">
        <v>187</v>
      </c>
      <c r="E21" s="32">
        <v>125.5</v>
      </c>
      <c r="F21" s="33">
        <v>48.8</v>
      </c>
    </row>
    <row r="22" spans="1:6" ht="22.5">
      <c r="A22" s="3" t="s">
        <v>137</v>
      </c>
      <c r="B22" s="4" t="s">
        <v>67</v>
      </c>
      <c r="C22" s="6">
        <v>244</v>
      </c>
      <c r="D22" s="4" t="s">
        <v>187</v>
      </c>
      <c r="E22" s="32">
        <v>150</v>
      </c>
      <c r="F22" s="33">
        <v>33.6</v>
      </c>
    </row>
    <row r="23" spans="1:6" ht="15" customHeight="1">
      <c r="A23" s="35" t="s">
        <v>7</v>
      </c>
      <c r="B23" s="36" t="s">
        <v>68</v>
      </c>
      <c r="C23" s="6"/>
      <c r="D23" s="4"/>
      <c r="E23" s="32">
        <f>E24</f>
        <v>290</v>
      </c>
      <c r="F23" s="33">
        <f>F24</f>
        <v>143.3</v>
      </c>
    </row>
    <row r="24" spans="1:6" ht="15" customHeight="1">
      <c r="A24" s="35" t="s">
        <v>191</v>
      </c>
      <c r="B24" s="36" t="s">
        <v>68</v>
      </c>
      <c r="C24" s="6">
        <v>244</v>
      </c>
      <c r="D24" s="4" t="s">
        <v>190</v>
      </c>
      <c r="E24" s="32">
        <v>290</v>
      </c>
      <c r="F24" s="33">
        <v>143.3</v>
      </c>
    </row>
    <row r="25" spans="1:6" ht="22.5">
      <c r="A25" s="3" t="s">
        <v>8</v>
      </c>
      <c r="B25" s="4" t="s">
        <v>69</v>
      </c>
      <c r="C25" s="6"/>
      <c r="D25" s="4"/>
      <c r="E25" s="32">
        <f>E26+E27</f>
        <v>653.1</v>
      </c>
      <c r="F25" s="32">
        <f>F26+F27</f>
        <v>0</v>
      </c>
    </row>
    <row r="26" spans="1:6" ht="15" customHeight="1">
      <c r="A26" s="35" t="s">
        <v>189</v>
      </c>
      <c r="B26" s="36" t="s">
        <v>69</v>
      </c>
      <c r="C26" s="6">
        <v>111</v>
      </c>
      <c r="D26" s="4" t="s">
        <v>187</v>
      </c>
      <c r="E26" s="32">
        <v>501.6</v>
      </c>
      <c r="F26" s="33">
        <v>0</v>
      </c>
    </row>
    <row r="27" spans="1:6" ht="22.5">
      <c r="A27" s="35" t="s">
        <v>188</v>
      </c>
      <c r="B27" s="4" t="s">
        <v>69</v>
      </c>
      <c r="C27" s="6">
        <v>119</v>
      </c>
      <c r="D27" s="4" t="s">
        <v>187</v>
      </c>
      <c r="E27" s="32">
        <v>151.5</v>
      </c>
      <c r="F27" s="33">
        <v>0</v>
      </c>
    </row>
    <row r="28" spans="1:6" ht="18" customHeight="1">
      <c r="A28" s="1" t="s">
        <v>9</v>
      </c>
      <c r="B28" s="2" t="s">
        <v>70</v>
      </c>
      <c r="C28" s="5"/>
      <c r="D28" s="2"/>
      <c r="E28" s="30">
        <f>E29</f>
        <v>720.6</v>
      </c>
      <c r="F28" s="31">
        <f>F29</f>
        <v>75.4</v>
      </c>
    </row>
    <row r="29" spans="1:6" ht="15" customHeight="1">
      <c r="A29" s="3" t="s">
        <v>10</v>
      </c>
      <c r="B29" s="4" t="s">
        <v>71</v>
      </c>
      <c r="C29" s="6"/>
      <c r="D29" s="4"/>
      <c r="E29" s="32">
        <f>E30+E34</f>
        <v>720.6</v>
      </c>
      <c r="F29" s="32">
        <f>F30+F34</f>
        <v>75.4</v>
      </c>
    </row>
    <row r="30" spans="1:6" ht="15" customHeight="1">
      <c r="A30" s="3" t="s">
        <v>11</v>
      </c>
      <c r="B30" s="4" t="s">
        <v>72</v>
      </c>
      <c r="C30" s="6"/>
      <c r="D30" s="4"/>
      <c r="E30" s="32">
        <f>SUM(E31:E33)</f>
        <v>394.1</v>
      </c>
      <c r="F30" s="32">
        <f>SUM(F31:F33)</f>
        <v>75.4</v>
      </c>
    </row>
    <row r="31" spans="1:6" ht="15" customHeight="1">
      <c r="A31" s="35" t="s">
        <v>189</v>
      </c>
      <c r="B31" s="4" t="s">
        <v>72</v>
      </c>
      <c r="C31" s="6">
        <v>111</v>
      </c>
      <c r="D31" s="4" t="s">
        <v>187</v>
      </c>
      <c r="E31" s="32">
        <v>207.7</v>
      </c>
      <c r="F31" s="33">
        <v>59.5</v>
      </c>
    </row>
    <row r="32" spans="1:6" ht="22.5">
      <c r="A32" s="35" t="s">
        <v>188</v>
      </c>
      <c r="B32" s="4" t="s">
        <v>72</v>
      </c>
      <c r="C32" s="6">
        <v>119</v>
      </c>
      <c r="D32" s="4" t="s">
        <v>187</v>
      </c>
      <c r="E32" s="32">
        <v>62.8</v>
      </c>
      <c r="F32" s="33">
        <v>15.9</v>
      </c>
    </row>
    <row r="33" spans="1:6" ht="15" customHeight="1">
      <c r="A33" s="35" t="s">
        <v>191</v>
      </c>
      <c r="B33" s="4" t="s">
        <v>72</v>
      </c>
      <c r="C33" s="6">
        <v>244</v>
      </c>
      <c r="D33" s="4" t="s">
        <v>187</v>
      </c>
      <c r="E33" s="32">
        <v>123.6</v>
      </c>
      <c r="F33" s="33">
        <v>0</v>
      </c>
    </row>
    <row r="34" spans="1:6" ht="22.5">
      <c r="A34" s="3" t="s">
        <v>8</v>
      </c>
      <c r="B34" s="4" t="s">
        <v>73</v>
      </c>
      <c r="C34" s="6"/>
      <c r="D34" s="4"/>
      <c r="E34" s="32">
        <f>SUM(E35:E36)</f>
        <v>326.5</v>
      </c>
      <c r="F34" s="32">
        <f>SUM(F35:F36)</f>
        <v>0</v>
      </c>
    </row>
    <row r="35" spans="1:6" ht="15" customHeight="1">
      <c r="A35" s="35" t="s">
        <v>189</v>
      </c>
      <c r="B35" s="4" t="s">
        <v>73</v>
      </c>
      <c r="C35" s="6">
        <v>111</v>
      </c>
      <c r="D35" s="4" t="s">
        <v>187</v>
      </c>
      <c r="E35" s="32">
        <v>250.8</v>
      </c>
      <c r="F35" s="33">
        <v>0</v>
      </c>
    </row>
    <row r="36" spans="1:6" ht="22.5">
      <c r="A36" s="35" t="s">
        <v>188</v>
      </c>
      <c r="B36" s="4" t="s">
        <v>73</v>
      </c>
      <c r="C36" s="6">
        <v>119</v>
      </c>
      <c r="D36" s="4" t="s">
        <v>187</v>
      </c>
      <c r="E36" s="32">
        <v>75.7</v>
      </c>
      <c r="F36" s="33">
        <v>0</v>
      </c>
    </row>
    <row r="37" spans="1:6" ht="18" customHeight="1">
      <c r="A37" s="1" t="s">
        <v>12</v>
      </c>
      <c r="B37" s="2" t="s">
        <v>74</v>
      </c>
      <c r="C37" s="5"/>
      <c r="D37" s="2"/>
      <c r="E37" s="30">
        <f>E38</f>
        <v>782</v>
      </c>
      <c r="F37" s="31">
        <f>F38</f>
        <v>132.29999999999998</v>
      </c>
    </row>
    <row r="38" spans="1:6" ht="15" customHeight="1">
      <c r="A38" s="3" t="s">
        <v>13</v>
      </c>
      <c r="B38" s="4" t="s">
        <v>75</v>
      </c>
      <c r="C38" s="6"/>
      <c r="D38" s="4"/>
      <c r="E38" s="32">
        <f>E39+E44</f>
        <v>782</v>
      </c>
      <c r="F38" s="32">
        <f>F39+F44</f>
        <v>132.29999999999998</v>
      </c>
    </row>
    <row r="39" spans="1:6" ht="15" customHeight="1">
      <c r="A39" s="3" t="s">
        <v>6</v>
      </c>
      <c r="B39" s="4" t="s">
        <v>76</v>
      </c>
      <c r="C39" s="6"/>
      <c r="D39" s="4"/>
      <c r="E39" s="32">
        <f>SUM(E40:E43)</f>
        <v>455.5</v>
      </c>
      <c r="F39" s="32">
        <f>SUM(F40:F43)</f>
        <v>132.29999999999998</v>
      </c>
    </row>
    <row r="40" spans="1:6" ht="15" customHeight="1">
      <c r="A40" s="35" t="s">
        <v>189</v>
      </c>
      <c r="B40" s="4" t="s">
        <v>76</v>
      </c>
      <c r="C40" s="6">
        <v>111</v>
      </c>
      <c r="D40" s="4" t="s">
        <v>187</v>
      </c>
      <c r="E40" s="32">
        <v>207.7</v>
      </c>
      <c r="F40" s="33">
        <v>86.9</v>
      </c>
    </row>
    <row r="41" spans="1:6" ht="22.5">
      <c r="A41" s="35" t="s">
        <v>192</v>
      </c>
      <c r="B41" s="4" t="s">
        <v>76</v>
      </c>
      <c r="C41" s="6">
        <v>112</v>
      </c>
      <c r="D41" s="4" t="s">
        <v>187</v>
      </c>
      <c r="E41" s="32">
        <v>10</v>
      </c>
      <c r="F41" s="33">
        <v>1.1</v>
      </c>
    </row>
    <row r="42" spans="1:6" ht="22.5">
      <c r="A42" s="35" t="s">
        <v>188</v>
      </c>
      <c r="B42" s="4" t="s">
        <v>76</v>
      </c>
      <c r="C42" s="6">
        <v>119</v>
      </c>
      <c r="D42" s="4" t="s">
        <v>187</v>
      </c>
      <c r="E42" s="32">
        <v>62.8</v>
      </c>
      <c r="F42" s="33">
        <v>22.6</v>
      </c>
    </row>
    <row r="43" spans="1:6" ht="15">
      <c r="A43" s="35" t="s">
        <v>191</v>
      </c>
      <c r="B43" s="4" t="s">
        <v>76</v>
      </c>
      <c r="C43" s="6">
        <v>244</v>
      </c>
      <c r="D43" s="4" t="s">
        <v>187</v>
      </c>
      <c r="E43" s="32">
        <v>175</v>
      </c>
      <c r="F43" s="33">
        <v>21.7</v>
      </c>
    </row>
    <row r="44" spans="1:6" ht="22.5">
      <c r="A44" s="3" t="s">
        <v>8</v>
      </c>
      <c r="B44" s="4" t="s">
        <v>77</v>
      </c>
      <c r="C44" s="6"/>
      <c r="D44" s="4"/>
      <c r="E44" s="32">
        <f>SUM(E45:E46)</f>
        <v>326.5</v>
      </c>
      <c r="F44" s="32">
        <f>SUM(F45:F46)</f>
        <v>0</v>
      </c>
    </row>
    <row r="45" spans="1:6" ht="15">
      <c r="A45" s="35" t="s">
        <v>189</v>
      </c>
      <c r="B45" s="4" t="s">
        <v>77</v>
      </c>
      <c r="C45" s="6">
        <v>111</v>
      </c>
      <c r="D45" s="4" t="s">
        <v>187</v>
      </c>
      <c r="E45" s="32">
        <v>250.8</v>
      </c>
      <c r="F45" s="33">
        <v>0</v>
      </c>
    </row>
    <row r="46" spans="1:6" ht="22.5">
      <c r="A46" s="35" t="s">
        <v>188</v>
      </c>
      <c r="B46" s="4" t="s">
        <v>77</v>
      </c>
      <c r="C46" s="6">
        <v>119</v>
      </c>
      <c r="D46" s="4" t="s">
        <v>187</v>
      </c>
      <c r="E46" s="32">
        <v>75.7</v>
      </c>
      <c r="F46" s="33">
        <v>0</v>
      </c>
    </row>
    <row r="47" spans="1:6" ht="15">
      <c r="A47" s="1" t="s">
        <v>14</v>
      </c>
      <c r="B47" s="2" t="s">
        <v>78</v>
      </c>
      <c r="C47" s="5"/>
      <c r="D47" s="2"/>
      <c r="E47" s="30">
        <f>E48</f>
        <v>412.5</v>
      </c>
      <c r="F47" s="31">
        <f>F48</f>
        <v>62</v>
      </c>
    </row>
    <row r="48" spans="1:6" ht="22.5">
      <c r="A48" s="3" t="s">
        <v>15</v>
      </c>
      <c r="B48" s="4" t="s">
        <v>79</v>
      </c>
      <c r="C48" s="6"/>
      <c r="D48" s="4"/>
      <c r="E48" s="32">
        <f>E49+E53</f>
        <v>412.5</v>
      </c>
      <c r="F48" s="33">
        <f>F49+F53</f>
        <v>62</v>
      </c>
    </row>
    <row r="49" spans="1:6" ht="15" customHeight="1">
      <c r="A49" s="3" t="s">
        <v>6</v>
      </c>
      <c r="B49" s="4" t="s">
        <v>80</v>
      </c>
      <c r="C49" s="6"/>
      <c r="D49" s="4"/>
      <c r="E49" s="32">
        <f>SUM(E50:E52)</f>
        <v>322.5</v>
      </c>
      <c r="F49" s="32">
        <f>SUM(F50:F52)</f>
        <v>57.1</v>
      </c>
    </row>
    <row r="50" spans="1:6" ht="15" customHeight="1">
      <c r="A50" s="35" t="s">
        <v>189</v>
      </c>
      <c r="B50" s="4" t="s">
        <v>80</v>
      </c>
      <c r="C50" s="6" t="s">
        <v>132</v>
      </c>
      <c r="D50" s="4" t="s">
        <v>193</v>
      </c>
      <c r="E50" s="32">
        <v>163.2</v>
      </c>
      <c r="F50" s="33">
        <v>45</v>
      </c>
    </row>
    <row r="51" spans="1:6" ht="22.5">
      <c r="A51" s="35" t="s">
        <v>188</v>
      </c>
      <c r="B51" s="4" t="s">
        <v>80</v>
      </c>
      <c r="C51" s="6">
        <v>119</v>
      </c>
      <c r="D51" s="4" t="s">
        <v>193</v>
      </c>
      <c r="E51" s="32">
        <v>49.3</v>
      </c>
      <c r="F51" s="33">
        <v>12.1</v>
      </c>
    </row>
    <row r="52" spans="1:6" ht="15">
      <c r="A52" s="35" t="s">
        <v>191</v>
      </c>
      <c r="B52" s="4" t="s">
        <v>80</v>
      </c>
      <c r="C52" s="6">
        <v>244</v>
      </c>
      <c r="D52" s="4" t="s">
        <v>193</v>
      </c>
      <c r="E52" s="32">
        <v>110</v>
      </c>
      <c r="F52" s="33">
        <v>0</v>
      </c>
    </row>
    <row r="53" spans="1:6" ht="15">
      <c r="A53" s="3" t="s">
        <v>16</v>
      </c>
      <c r="B53" s="4" t="s">
        <v>81</v>
      </c>
      <c r="C53" s="6"/>
      <c r="D53" s="4"/>
      <c r="E53" s="32">
        <f>E54</f>
        <v>90</v>
      </c>
      <c r="F53" s="33">
        <f>F54</f>
        <v>4.9</v>
      </c>
    </row>
    <row r="54" spans="1:6" ht="22.5">
      <c r="A54" s="35" t="s">
        <v>192</v>
      </c>
      <c r="B54" s="4" t="s">
        <v>81</v>
      </c>
      <c r="C54" s="6">
        <v>112</v>
      </c>
      <c r="D54" s="4" t="s">
        <v>193</v>
      </c>
      <c r="E54" s="32">
        <v>90</v>
      </c>
      <c r="F54" s="33">
        <v>4.9</v>
      </c>
    </row>
    <row r="55" spans="1:6" ht="21">
      <c r="A55" s="1" t="s">
        <v>17</v>
      </c>
      <c r="B55" s="2" t="s">
        <v>82</v>
      </c>
      <c r="C55" s="5"/>
      <c r="D55" s="2"/>
      <c r="E55" s="30">
        <f>E56+E62</f>
        <v>6411.8</v>
      </c>
      <c r="F55" s="30">
        <f>F56+F62</f>
        <v>0</v>
      </c>
    </row>
    <row r="56" spans="1:6" ht="21">
      <c r="A56" s="1" t="s">
        <v>18</v>
      </c>
      <c r="B56" s="2" t="s">
        <v>83</v>
      </c>
      <c r="C56" s="5"/>
      <c r="D56" s="2"/>
      <c r="E56" s="30">
        <f>E57</f>
        <v>6366.5</v>
      </c>
      <c r="F56" s="31">
        <f>F57</f>
        <v>0</v>
      </c>
    </row>
    <row r="57" spans="1:6" ht="33.75">
      <c r="A57" s="3" t="s">
        <v>19</v>
      </c>
      <c r="B57" s="4" t="s">
        <v>84</v>
      </c>
      <c r="C57" s="6"/>
      <c r="D57" s="4"/>
      <c r="E57" s="32">
        <f>E58+E60</f>
        <v>6366.5</v>
      </c>
      <c r="F57" s="32">
        <f>F58+F60</f>
        <v>0</v>
      </c>
    </row>
    <row r="58" spans="1:6" ht="33.75">
      <c r="A58" s="35" t="s">
        <v>20</v>
      </c>
      <c r="B58" s="4" t="s">
        <v>85</v>
      </c>
      <c r="C58" s="6"/>
      <c r="D58" s="4"/>
      <c r="E58" s="32">
        <f>E59</f>
        <v>40</v>
      </c>
      <c r="F58" s="33">
        <f>F59</f>
        <v>0</v>
      </c>
    </row>
    <row r="59" spans="1:6" ht="15">
      <c r="A59" s="35" t="s">
        <v>191</v>
      </c>
      <c r="B59" s="4" t="s">
        <v>85</v>
      </c>
      <c r="C59" s="6">
        <v>244</v>
      </c>
      <c r="D59" s="4" t="s">
        <v>194</v>
      </c>
      <c r="E59" s="32">
        <v>40</v>
      </c>
      <c r="F59" s="33">
        <v>0</v>
      </c>
    </row>
    <row r="60" spans="1:6" ht="22.5">
      <c r="A60" s="3" t="s">
        <v>138</v>
      </c>
      <c r="B60" s="4" t="s">
        <v>86</v>
      </c>
      <c r="C60" s="6"/>
      <c r="D60" s="4"/>
      <c r="E60" s="32">
        <f>E61</f>
        <v>6326.5</v>
      </c>
      <c r="F60" s="33">
        <f>F61</f>
        <v>0</v>
      </c>
    </row>
    <row r="61" spans="1:6" ht="22.5">
      <c r="A61" s="35" t="s">
        <v>195</v>
      </c>
      <c r="B61" s="4" t="s">
        <v>86</v>
      </c>
      <c r="C61" s="6">
        <v>414</v>
      </c>
      <c r="D61" s="4" t="s">
        <v>194</v>
      </c>
      <c r="E61" s="32">
        <v>6326.5</v>
      </c>
      <c r="F61" s="33">
        <v>0</v>
      </c>
    </row>
    <row r="62" spans="1:7" ht="15" customHeight="1">
      <c r="A62" s="35" t="s">
        <v>148</v>
      </c>
      <c r="B62" s="2" t="s">
        <v>149</v>
      </c>
      <c r="C62" s="5"/>
      <c r="D62" s="2"/>
      <c r="E62" s="30">
        <f aca="true" t="shared" si="1" ref="E62:F64">E63</f>
        <v>45.3</v>
      </c>
      <c r="F62" s="31">
        <f t="shared" si="1"/>
        <v>0</v>
      </c>
      <c r="G62" s="9"/>
    </row>
    <row r="63" spans="1:7" ht="22.5">
      <c r="A63" s="35" t="s">
        <v>150</v>
      </c>
      <c r="B63" s="4" t="s">
        <v>151</v>
      </c>
      <c r="C63" s="8"/>
      <c r="D63" s="7"/>
      <c r="E63" s="34">
        <f t="shared" si="1"/>
        <v>45.3</v>
      </c>
      <c r="F63" s="33">
        <f t="shared" si="1"/>
        <v>0</v>
      </c>
      <c r="G63" s="9"/>
    </row>
    <row r="64" spans="1:7" ht="22.5">
      <c r="A64" s="35" t="s">
        <v>152</v>
      </c>
      <c r="B64" s="4" t="s">
        <v>153</v>
      </c>
      <c r="C64" s="8"/>
      <c r="D64" s="7"/>
      <c r="E64" s="34">
        <f t="shared" si="1"/>
        <v>45.3</v>
      </c>
      <c r="F64" s="33">
        <f t="shared" si="1"/>
        <v>0</v>
      </c>
      <c r="G64" s="9"/>
    </row>
    <row r="65" spans="1:7" ht="15">
      <c r="A65" s="35" t="s">
        <v>154</v>
      </c>
      <c r="B65" s="4" t="s">
        <v>153</v>
      </c>
      <c r="C65" s="6">
        <v>322</v>
      </c>
      <c r="D65" s="4" t="s">
        <v>196</v>
      </c>
      <c r="E65" s="32">
        <v>45.3</v>
      </c>
      <c r="F65" s="33">
        <v>0</v>
      </c>
      <c r="G65" s="9"/>
    </row>
    <row r="66" spans="1:6" ht="34.5" customHeight="1">
      <c r="A66" s="1" t="s">
        <v>21</v>
      </c>
      <c r="B66" s="2" t="s">
        <v>87</v>
      </c>
      <c r="C66" s="5"/>
      <c r="D66" s="2"/>
      <c r="E66" s="30">
        <f>E67</f>
        <v>17551.1</v>
      </c>
      <c r="F66" s="31">
        <f>F67</f>
        <v>1910.3</v>
      </c>
    </row>
    <row r="67" spans="1:6" ht="15">
      <c r="A67" s="1" t="s">
        <v>22</v>
      </c>
      <c r="B67" s="2" t="s">
        <v>88</v>
      </c>
      <c r="C67" s="5"/>
      <c r="D67" s="2"/>
      <c r="E67" s="30">
        <f>E68</f>
        <v>17551.1</v>
      </c>
      <c r="F67" s="31">
        <f>F68</f>
        <v>1910.3</v>
      </c>
    </row>
    <row r="68" spans="1:6" ht="15">
      <c r="A68" s="3" t="s">
        <v>23</v>
      </c>
      <c r="B68" s="4" t="s">
        <v>89</v>
      </c>
      <c r="C68" s="6"/>
      <c r="D68" s="4"/>
      <c r="E68" s="32">
        <f>E69+E71</f>
        <v>17551.1</v>
      </c>
      <c r="F68" s="32">
        <f>F69+F71</f>
        <v>1910.3</v>
      </c>
    </row>
    <row r="69" spans="1:6" ht="15">
      <c r="A69" s="35" t="s">
        <v>197</v>
      </c>
      <c r="B69" s="36" t="s">
        <v>198</v>
      </c>
      <c r="C69" s="6"/>
      <c r="D69" s="4"/>
      <c r="E69" s="32">
        <f>E70</f>
        <v>11567.7</v>
      </c>
      <c r="F69" s="32">
        <f>F70</f>
        <v>0</v>
      </c>
    </row>
    <row r="70" spans="1:6" ht="22.5">
      <c r="A70" s="35" t="s">
        <v>195</v>
      </c>
      <c r="B70" s="36" t="s">
        <v>198</v>
      </c>
      <c r="C70" s="6">
        <v>414</v>
      </c>
      <c r="D70" s="4" t="s">
        <v>199</v>
      </c>
      <c r="E70" s="32">
        <v>11567.7</v>
      </c>
      <c r="F70" s="33">
        <v>0</v>
      </c>
    </row>
    <row r="71" spans="1:6" ht="22.5">
      <c r="A71" s="3" t="s">
        <v>139</v>
      </c>
      <c r="B71" s="4" t="s">
        <v>90</v>
      </c>
      <c r="C71" s="6"/>
      <c r="D71" s="4"/>
      <c r="E71" s="32">
        <f>E72</f>
        <v>5983.4</v>
      </c>
      <c r="F71" s="33">
        <f>F72</f>
        <v>1910.3</v>
      </c>
    </row>
    <row r="72" spans="1:6" ht="23.25" customHeight="1">
      <c r="A72" s="35" t="s">
        <v>195</v>
      </c>
      <c r="B72" s="4" t="s">
        <v>90</v>
      </c>
      <c r="C72" s="6">
        <v>414</v>
      </c>
      <c r="D72" s="4" t="s">
        <v>199</v>
      </c>
      <c r="E72" s="32">
        <v>5983.4</v>
      </c>
      <c r="F72" s="33">
        <v>1910.3</v>
      </c>
    </row>
    <row r="73" spans="1:6" ht="21">
      <c r="A73" s="1" t="s">
        <v>24</v>
      </c>
      <c r="B73" s="2" t="s">
        <v>91</v>
      </c>
      <c r="C73" s="5"/>
      <c r="D73" s="2"/>
      <c r="E73" s="30">
        <f>E74+E84</f>
        <v>2524.2</v>
      </c>
      <c r="F73" s="30">
        <f>F74+F84</f>
        <v>226.7</v>
      </c>
    </row>
    <row r="74" spans="1:6" ht="22.5">
      <c r="A74" s="3" t="s">
        <v>25</v>
      </c>
      <c r="B74" s="4" t="s">
        <v>92</v>
      </c>
      <c r="C74" s="6"/>
      <c r="D74" s="4"/>
      <c r="E74" s="32">
        <f>E75+E77+E80+E82</f>
        <v>2364.2</v>
      </c>
      <c r="F74" s="33">
        <f>F75+F77+F80+F82</f>
        <v>226.7</v>
      </c>
    </row>
    <row r="75" spans="1:6" ht="15">
      <c r="A75" s="3" t="s">
        <v>26</v>
      </c>
      <c r="B75" s="4" t="s">
        <v>93</v>
      </c>
      <c r="C75" s="6"/>
      <c r="D75" s="4"/>
      <c r="E75" s="32">
        <f>E76</f>
        <v>485.3</v>
      </c>
      <c r="F75" s="33">
        <f>F76</f>
        <v>138.4</v>
      </c>
    </row>
    <row r="76" spans="1:6" ht="15">
      <c r="A76" s="35" t="s">
        <v>191</v>
      </c>
      <c r="B76" s="4" t="s">
        <v>93</v>
      </c>
      <c r="C76" s="6">
        <v>244</v>
      </c>
      <c r="D76" s="4" t="s">
        <v>200</v>
      </c>
      <c r="E76" s="32">
        <v>485.3</v>
      </c>
      <c r="F76" s="33">
        <v>138.4</v>
      </c>
    </row>
    <row r="77" spans="1:6" ht="15">
      <c r="A77" s="3" t="s">
        <v>94</v>
      </c>
      <c r="B77" s="4" t="s">
        <v>95</v>
      </c>
      <c r="C77" s="6"/>
      <c r="D77" s="4"/>
      <c r="E77" s="32">
        <f>E78+E79</f>
        <v>1123.2</v>
      </c>
      <c r="F77" s="33">
        <f>F78+F79</f>
        <v>88.3</v>
      </c>
    </row>
    <row r="78" spans="1:6" ht="22.5">
      <c r="A78" s="35" t="s">
        <v>201</v>
      </c>
      <c r="B78" s="4" t="s">
        <v>95</v>
      </c>
      <c r="C78" s="6">
        <v>243</v>
      </c>
      <c r="D78" s="4" t="s">
        <v>200</v>
      </c>
      <c r="E78" s="32">
        <v>310</v>
      </c>
      <c r="F78" s="33">
        <v>0</v>
      </c>
    </row>
    <row r="79" spans="1:6" ht="15">
      <c r="A79" s="35" t="s">
        <v>191</v>
      </c>
      <c r="B79" s="4" t="s">
        <v>95</v>
      </c>
      <c r="C79" s="6">
        <v>244</v>
      </c>
      <c r="D79" s="4" t="s">
        <v>200</v>
      </c>
      <c r="E79" s="32">
        <v>813.2</v>
      </c>
      <c r="F79" s="33">
        <v>88.3</v>
      </c>
    </row>
    <row r="80" spans="1:6" ht="15">
      <c r="A80" s="35" t="s">
        <v>203</v>
      </c>
      <c r="B80" s="4" t="s">
        <v>202</v>
      </c>
      <c r="C80" s="6"/>
      <c r="D80" s="4"/>
      <c r="E80" s="32">
        <f>E81</f>
        <v>255.7</v>
      </c>
      <c r="F80" s="32">
        <f>F81</f>
        <v>0</v>
      </c>
    </row>
    <row r="81" spans="1:6" ht="15">
      <c r="A81" s="35" t="s">
        <v>191</v>
      </c>
      <c r="B81" s="4" t="s">
        <v>202</v>
      </c>
      <c r="C81" s="6">
        <v>244</v>
      </c>
      <c r="D81" s="4" t="s">
        <v>200</v>
      </c>
      <c r="E81" s="32">
        <v>255.7</v>
      </c>
      <c r="F81" s="33">
        <v>0</v>
      </c>
    </row>
    <row r="82" spans="1:6" ht="15">
      <c r="A82" s="35" t="s">
        <v>147</v>
      </c>
      <c r="B82" s="4" t="s">
        <v>204</v>
      </c>
      <c r="C82" s="6"/>
      <c r="D82" s="4"/>
      <c r="E82" s="32">
        <f>E83</f>
        <v>500</v>
      </c>
      <c r="F82" s="32">
        <f>F83</f>
        <v>0</v>
      </c>
    </row>
    <row r="83" spans="1:6" ht="15">
      <c r="A83" s="35" t="s">
        <v>191</v>
      </c>
      <c r="B83" s="4" t="s">
        <v>204</v>
      </c>
      <c r="C83" s="6">
        <v>244</v>
      </c>
      <c r="D83" s="4" t="s">
        <v>200</v>
      </c>
      <c r="E83" s="32">
        <v>500</v>
      </c>
      <c r="F83" s="33">
        <v>0</v>
      </c>
    </row>
    <row r="84" spans="1:6" ht="15">
      <c r="A84" s="3" t="s">
        <v>27</v>
      </c>
      <c r="B84" s="4" t="s">
        <v>96</v>
      </c>
      <c r="C84" s="6"/>
      <c r="D84" s="4"/>
      <c r="E84" s="32">
        <f>E85+E87</f>
        <v>160</v>
      </c>
      <c r="F84" s="33">
        <f>F85+F87</f>
        <v>0</v>
      </c>
    </row>
    <row r="85" spans="1:6" ht="15">
      <c r="A85" s="3" t="s">
        <v>28</v>
      </c>
      <c r="B85" s="4" t="s">
        <v>97</v>
      </c>
      <c r="C85" s="6"/>
      <c r="D85" s="4"/>
      <c r="E85" s="32">
        <f>E86</f>
        <v>106.7</v>
      </c>
      <c r="F85" s="33">
        <f>F86</f>
        <v>0</v>
      </c>
    </row>
    <row r="86" spans="1:6" ht="15">
      <c r="A86" s="35" t="s">
        <v>191</v>
      </c>
      <c r="B86" s="4" t="s">
        <v>97</v>
      </c>
      <c r="C86" s="6">
        <v>244</v>
      </c>
      <c r="D86" s="4" t="s">
        <v>200</v>
      </c>
      <c r="E86" s="32">
        <v>106.7</v>
      </c>
      <c r="F86" s="33">
        <v>0</v>
      </c>
    </row>
    <row r="87" spans="1:6" ht="15">
      <c r="A87" s="3" t="s">
        <v>156</v>
      </c>
      <c r="B87" s="4" t="s">
        <v>155</v>
      </c>
      <c r="C87" s="6"/>
      <c r="D87" s="4"/>
      <c r="E87" s="32">
        <f>E88</f>
        <v>53.3</v>
      </c>
      <c r="F87" s="33">
        <f>F88</f>
        <v>0</v>
      </c>
    </row>
    <row r="88" spans="1:6" ht="15">
      <c r="A88" s="35" t="s">
        <v>191</v>
      </c>
      <c r="B88" s="4" t="s">
        <v>155</v>
      </c>
      <c r="C88" s="6">
        <v>244</v>
      </c>
      <c r="D88" s="4" t="s">
        <v>200</v>
      </c>
      <c r="E88" s="32">
        <v>53.3</v>
      </c>
      <c r="F88" s="33">
        <v>0</v>
      </c>
    </row>
    <row r="89" spans="1:6" ht="21">
      <c r="A89" s="1" t="s">
        <v>29</v>
      </c>
      <c r="B89" s="2" t="s">
        <v>98</v>
      </c>
      <c r="C89" s="5"/>
      <c r="D89" s="2"/>
      <c r="E89" s="30">
        <f>E90+E93</f>
        <v>4363.1</v>
      </c>
      <c r="F89" s="30">
        <f>F90+F93</f>
        <v>155.2</v>
      </c>
    </row>
    <row r="90" spans="1:6" ht="15" customHeight="1">
      <c r="A90" s="3" t="s">
        <v>30</v>
      </c>
      <c r="B90" s="4" t="s">
        <v>99</v>
      </c>
      <c r="C90" s="6"/>
      <c r="D90" s="4"/>
      <c r="E90" s="32">
        <f>E91</f>
        <v>812.5</v>
      </c>
      <c r="F90" s="33">
        <f>F91</f>
        <v>130.2</v>
      </c>
    </row>
    <row r="91" spans="1:6" ht="15" customHeight="1">
      <c r="A91" s="3" t="s">
        <v>31</v>
      </c>
      <c r="B91" s="4" t="s">
        <v>100</v>
      </c>
      <c r="C91" s="6"/>
      <c r="D91" s="4"/>
      <c r="E91" s="32">
        <f>E92</f>
        <v>812.5</v>
      </c>
      <c r="F91" s="33">
        <f>F92</f>
        <v>130.2</v>
      </c>
    </row>
    <row r="92" spans="1:6" ht="15" customHeight="1">
      <c r="A92" s="35" t="s">
        <v>191</v>
      </c>
      <c r="B92" s="4" t="s">
        <v>100</v>
      </c>
      <c r="C92" s="6">
        <v>244</v>
      </c>
      <c r="D92" s="4" t="s">
        <v>205</v>
      </c>
      <c r="E92" s="32">
        <v>812.5</v>
      </c>
      <c r="F92" s="33">
        <v>130.2</v>
      </c>
    </row>
    <row r="93" spans="1:6" ht="22.5">
      <c r="A93" s="3" t="s">
        <v>32</v>
      </c>
      <c r="B93" s="4" t="s">
        <v>101</v>
      </c>
      <c r="C93" s="6"/>
      <c r="D93" s="4"/>
      <c r="E93" s="32">
        <f>E94+E96+E98</f>
        <v>3550.6000000000004</v>
      </c>
      <c r="F93" s="32">
        <f>F94+F96+F98</f>
        <v>25</v>
      </c>
    </row>
    <row r="94" spans="1:6" ht="22.5">
      <c r="A94" s="3" t="s">
        <v>158</v>
      </c>
      <c r="B94" s="4" t="s">
        <v>157</v>
      </c>
      <c r="C94" s="6"/>
      <c r="D94" s="4"/>
      <c r="E94" s="32">
        <f>E95</f>
        <v>129.9</v>
      </c>
      <c r="F94" s="33">
        <f>F95</f>
        <v>25</v>
      </c>
    </row>
    <row r="95" spans="1:6" ht="15" customHeight="1">
      <c r="A95" s="35" t="s">
        <v>191</v>
      </c>
      <c r="B95" s="4" t="s">
        <v>157</v>
      </c>
      <c r="C95" s="6">
        <v>244</v>
      </c>
      <c r="D95" s="4" t="s">
        <v>205</v>
      </c>
      <c r="E95" s="32">
        <v>129.9</v>
      </c>
      <c r="F95" s="33">
        <v>25</v>
      </c>
    </row>
    <row r="96" spans="1:6" ht="15" customHeight="1">
      <c r="A96" s="3" t="s">
        <v>140</v>
      </c>
      <c r="B96" s="4" t="s">
        <v>102</v>
      </c>
      <c r="C96" s="6"/>
      <c r="D96" s="4"/>
      <c r="E96" s="32">
        <f>E97</f>
        <v>1794</v>
      </c>
      <c r="F96" s="33">
        <f>F97</f>
        <v>0</v>
      </c>
    </row>
    <row r="97" spans="1:6" ht="15" customHeight="1">
      <c r="A97" s="35" t="s">
        <v>191</v>
      </c>
      <c r="B97" s="4" t="s">
        <v>102</v>
      </c>
      <c r="C97" s="6">
        <v>244</v>
      </c>
      <c r="D97" s="4" t="s">
        <v>205</v>
      </c>
      <c r="E97" s="32">
        <v>1794</v>
      </c>
      <c r="F97" s="33">
        <v>0</v>
      </c>
    </row>
    <row r="98" spans="1:6" ht="21.75" customHeight="1">
      <c r="A98" s="35" t="s">
        <v>207</v>
      </c>
      <c r="B98" s="36" t="s">
        <v>206</v>
      </c>
      <c r="C98" s="6"/>
      <c r="D98" s="4"/>
      <c r="E98" s="32">
        <f>E99</f>
        <v>1626.7</v>
      </c>
      <c r="F98" s="33">
        <f>F99</f>
        <v>0</v>
      </c>
    </row>
    <row r="99" spans="1:6" ht="13.5" customHeight="1">
      <c r="A99" s="35" t="s">
        <v>191</v>
      </c>
      <c r="B99" s="36" t="s">
        <v>206</v>
      </c>
      <c r="C99" s="6">
        <v>244</v>
      </c>
      <c r="D99" s="4" t="s">
        <v>205</v>
      </c>
      <c r="E99" s="32">
        <v>1626.7</v>
      </c>
      <c r="F99" s="33">
        <v>0</v>
      </c>
    </row>
    <row r="100" spans="1:6" ht="21">
      <c r="A100" s="1" t="s">
        <v>33</v>
      </c>
      <c r="B100" s="2" t="s">
        <v>103</v>
      </c>
      <c r="C100" s="5"/>
      <c r="D100" s="2"/>
      <c r="E100" s="30">
        <f>E101+E129</f>
        <v>7264.2</v>
      </c>
      <c r="F100" s="30">
        <f>F101+F129</f>
        <v>1413.6000000000004</v>
      </c>
    </row>
    <row r="101" spans="1:6" ht="15">
      <c r="A101" s="1" t="s">
        <v>34</v>
      </c>
      <c r="B101" s="2" t="s">
        <v>104</v>
      </c>
      <c r="C101" s="5"/>
      <c r="D101" s="2"/>
      <c r="E101" s="30">
        <f>E102</f>
        <v>6219.5</v>
      </c>
      <c r="F101" s="31">
        <f>F102</f>
        <v>1220.9000000000003</v>
      </c>
    </row>
    <row r="102" spans="1:6" ht="15" customHeight="1">
      <c r="A102" s="3" t="s">
        <v>35</v>
      </c>
      <c r="B102" s="4" t="s">
        <v>105</v>
      </c>
      <c r="C102" s="6"/>
      <c r="D102" s="4"/>
      <c r="E102" s="32">
        <f>E103+E109+E112++E115+E117+E119+E121+E123+E125+E127</f>
        <v>6219.5</v>
      </c>
      <c r="F102" s="32">
        <f>F103+F109+F112++F115+F117+F119+F121+F123+F125+F127</f>
        <v>1220.9000000000003</v>
      </c>
    </row>
    <row r="103" spans="1:7" ht="15" customHeight="1">
      <c r="A103" s="3" t="s">
        <v>36</v>
      </c>
      <c r="B103" s="4" t="s">
        <v>106</v>
      </c>
      <c r="C103" s="6"/>
      <c r="D103" s="4"/>
      <c r="E103" s="32">
        <f>SUM(E104:E108)</f>
        <v>4475.6</v>
      </c>
      <c r="F103" s="32">
        <f>SUM(F104:F108)</f>
        <v>913.1</v>
      </c>
      <c r="G103" s="16"/>
    </row>
    <row r="104" spans="1:7" ht="15" customHeight="1">
      <c r="A104" s="35" t="s">
        <v>189</v>
      </c>
      <c r="B104" s="4" t="s">
        <v>106</v>
      </c>
      <c r="C104" s="6">
        <v>121</v>
      </c>
      <c r="D104" s="4" t="s">
        <v>208</v>
      </c>
      <c r="E104" s="32">
        <v>2579.8</v>
      </c>
      <c r="F104" s="33">
        <v>524.2</v>
      </c>
      <c r="G104" s="16"/>
    </row>
    <row r="105" spans="1:7" ht="22.5">
      <c r="A105" s="35" t="s">
        <v>188</v>
      </c>
      <c r="B105" s="4" t="s">
        <v>106</v>
      </c>
      <c r="C105" s="6">
        <v>129</v>
      </c>
      <c r="D105" s="4" t="s">
        <v>208</v>
      </c>
      <c r="E105" s="32">
        <v>877.2</v>
      </c>
      <c r="F105" s="33">
        <v>144.8</v>
      </c>
      <c r="G105" s="16"/>
    </row>
    <row r="106" spans="1:7" ht="13.5" customHeight="1">
      <c r="A106" s="35" t="s">
        <v>191</v>
      </c>
      <c r="B106" s="4" t="s">
        <v>106</v>
      </c>
      <c r="C106" s="6">
        <v>244</v>
      </c>
      <c r="D106" s="4" t="s">
        <v>208</v>
      </c>
      <c r="E106" s="32">
        <v>1008</v>
      </c>
      <c r="F106" s="33">
        <v>244.1</v>
      </c>
      <c r="G106" s="16"/>
    </row>
    <row r="107" spans="1:7" ht="15.75" customHeight="1">
      <c r="A107" s="35" t="s">
        <v>209</v>
      </c>
      <c r="B107" s="4" t="s">
        <v>106</v>
      </c>
      <c r="C107" s="6">
        <v>851</v>
      </c>
      <c r="D107" s="4" t="s">
        <v>208</v>
      </c>
      <c r="E107" s="32">
        <v>0.6</v>
      </c>
      <c r="F107" s="33">
        <v>0</v>
      </c>
      <c r="G107" s="16"/>
    </row>
    <row r="108" spans="1:6" ht="15" customHeight="1">
      <c r="A108" s="35" t="s">
        <v>210</v>
      </c>
      <c r="B108" s="4" t="s">
        <v>106</v>
      </c>
      <c r="C108" s="6">
        <v>853</v>
      </c>
      <c r="D108" s="4" t="s">
        <v>208</v>
      </c>
      <c r="E108" s="32">
        <v>10</v>
      </c>
      <c r="F108" s="33">
        <v>0</v>
      </c>
    </row>
    <row r="109" spans="1:6" ht="15" customHeight="1">
      <c r="A109" s="3" t="s">
        <v>37</v>
      </c>
      <c r="B109" s="4" t="s">
        <v>107</v>
      </c>
      <c r="C109" s="6"/>
      <c r="D109" s="4"/>
      <c r="E109" s="32">
        <f>SUM(E110:E111)</f>
        <v>512.1999999999999</v>
      </c>
      <c r="F109" s="32">
        <f>SUM(F110:F111)</f>
        <v>95</v>
      </c>
    </row>
    <row r="110" spans="1:6" ht="15" customHeight="1">
      <c r="A110" s="35" t="s">
        <v>189</v>
      </c>
      <c r="B110" s="4" t="s">
        <v>107</v>
      </c>
      <c r="C110" s="6">
        <v>121</v>
      </c>
      <c r="D110" s="4" t="s">
        <v>208</v>
      </c>
      <c r="E110" s="32">
        <v>393.4</v>
      </c>
      <c r="F110" s="33">
        <v>75.3</v>
      </c>
    </row>
    <row r="111" spans="1:6" ht="23.25" customHeight="1">
      <c r="A111" s="35" t="s">
        <v>188</v>
      </c>
      <c r="B111" s="4" t="s">
        <v>107</v>
      </c>
      <c r="C111" s="6">
        <v>121</v>
      </c>
      <c r="D111" s="4" t="s">
        <v>208</v>
      </c>
      <c r="E111" s="32">
        <v>118.8</v>
      </c>
      <c r="F111" s="33">
        <v>19.7</v>
      </c>
    </row>
    <row r="112" spans="1:6" ht="12.75" customHeight="1">
      <c r="A112" s="35" t="s">
        <v>38</v>
      </c>
      <c r="B112" s="4" t="s">
        <v>108</v>
      </c>
      <c r="C112" s="6"/>
      <c r="D112" s="4"/>
      <c r="E112" s="32">
        <f>SUM(E113:E114)</f>
        <v>796.9</v>
      </c>
      <c r="F112" s="32">
        <f>SUM(F113:F114)</f>
        <v>93.30000000000001</v>
      </c>
    </row>
    <row r="113" spans="1:6" ht="15">
      <c r="A113" s="35" t="s">
        <v>189</v>
      </c>
      <c r="B113" s="4" t="s">
        <v>108</v>
      </c>
      <c r="C113" s="6">
        <v>121</v>
      </c>
      <c r="D113" s="4" t="s">
        <v>208</v>
      </c>
      <c r="E113" s="32">
        <v>612</v>
      </c>
      <c r="F113" s="33">
        <v>71.7</v>
      </c>
    </row>
    <row r="114" spans="1:6" ht="22.5">
      <c r="A114" s="35" t="s">
        <v>188</v>
      </c>
      <c r="B114" s="4" t="s">
        <v>108</v>
      </c>
      <c r="C114" s="6">
        <v>129</v>
      </c>
      <c r="D114" s="4" t="s">
        <v>208</v>
      </c>
      <c r="E114" s="32">
        <v>184.9</v>
      </c>
      <c r="F114" s="33">
        <v>21.6</v>
      </c>
    </row>
    <row r="115" spans="1:7" ht="22.5">
      <c r="A115" s="3" t="s">
        <v>39</v>
      </c>
      <c r="B115" s="4" t="s">
        <v>109</v>
      </c>
      <c r="C115" s="6"/>
      <c r="D115" s="4"/>
      <c r="E115" s="32">
        <f>E116</f>
        <v>22.8</v>
      </c>
      <c r="F115" s="33">
        <f>F116</f>
        <v>11.4</v>
      </c>
      <c r="G115" s="16"/>
    </row>
    <row r="116" spans="1:7" ht="15">
      <c r="A116" s="35" t="s">
        <v>211</v>
      </c>
      <c r="B116" s="4" t="s">
        <v>109</v>
      </c>
      <c r="C116" s="6" t="s">
        <v>40</v>
      </c>
      <c r="D116" s="4" t="s">
        <v>212</v>
      </c>
      <c r="E116" s="32">
        <v>22.8</v>
      </c>
      <c r="F116" s="33">
        <v>11.4</v>
      </c>
      <c r="G116" s="16"/>
    </row>
    <row r="117" spans="1:7" ht="22.5">
      <c r="A117" s="3" t="s">
        <v>41</v>
      </c>
      <c r="B117" s="4" t="s">
        <v>110</v>
      </c>
      <c r="C117" s="6"/>
      <c r="D117" s="4"/>
      <c r="E117" s="32">
        <f>E118</f>
        <v>355.7</v>
      </c>
      <c r="F117" s="33">
        <f>F118</f>
        <v>88.9</v>
      </c>
      <c r="G117" s="16"/>
    </row>
    <row r="118" spans="1:6" ht="15">
      <c r="A118" s="35" t="s">
        <v>211</v>
      </c>
      <c r="B118" s="4" t="s">
        <v>110</v>
      </c>
      <c r="C118" s="6" t="s">
        <v>40</v>
      </c>
      <c r="D118" s="4" t="s">
        <v>212</v>
      </c>
      <c r="E118" s="32">
        <v>355.7</v>
      </c>
      <c r="F118" s="33">
        <v>88.9</v>
      </c>
    </row>
    <row r="119" spans="1:6" ht="33.75">
      <c r="A119" s="3" t="s">
        <v>42</v>
      </c>
      <c r="B119" s="4" t="s">
        <v>111</v>
      </c>
      <c r="C119" s="6"/>
      <c r="D119" s="4"/>
      <c r="E119" s="32">
        <f>E120</f>
        <v>4</v>
      </c>
      <c r="F119" s="33">
        <f>F120</f>
        <v>4</v>
      </c>
    </row>
    <row r="120" spans="1:6" ht="15">
      <c r="A120" s="35" t="s">
        <v>211</v>
      </c>
      <c r="B120" s="4" t="s">
        <v>111</v>
      </c>
      <c r="C120" s="6" t="s">
        <v>40</v>
      </c>
      <c r="D120" s="4" t="s">
        <v>208</v>
      </c>
      <c r="E120" s="32">
        <v>4</v>
      </c>
      <c r="F120" s="33">
        <v>4</v>
      </c>
    </row>
    <row r="121" spans="1:6" ht="22.5">
      <c r="A121" s="3" t="s">
        <v>43</v>
      </c>
      <c r="B121" s="4" t="s">
        <v>112</v>
      </c>
      <c r="C121" s="6"/>
      <c r="D121" s="4"/>
      <c r="E121" s="32">
        <f>E122</f>
        <v>3</v>
      </c>
      <c r="F121" s="33">
        <f>F122</f>
        <v>3</v>
      </c>
    </row>
    <row r="122" spans="1:6" ht="15">
      <c r="A122" s="35" t="s">
        <v>211</v>
      </c>
      <c r="B122" s="4" t="s">
        <v>112</v>
      </c>
      <c r="C122" s="6" t="s">
        <v>40</v>
      </c>
      <c r="D122" s="4" t="s">
        <v>208</v>
      </c>
      <c r="E122" s="32">
        <v>3</v>
      </c>
      <c r="F122" s="33">
        <v>3</v>
      </c>
    </row>
    <row r="123" spans="1:6" ht="22.5">
      <c r="A123" s="3" t="s">
        <v>44</v>
      </c>
      <c r="B123" s="4" t="s">
        <v>113</v>
      </c>
      <c r="C123" s="6"/>
      <c r="D123" s="4"/>
      <c r="E123" s="32">
        <f>E124</f>
        <v>44.8</v>
      </c>
      <c r="F123" s="33">
        <f>F124</f>
        <v>11.2</v>
      </c>
    </row>
    <row r="124" spans="1:6" ht="15">
      <c r="A124" s="35" t="s">
        <v>211</v>
      </c>
      <c r="B124" s="4" t="s">
        <v>113</v>
      </c>
      <c r="C124" s="6" t="s">
        <v>40</v>
      </c>
      <c r="D124" s="4" t="s">
        <v>212</v>
      </c>
      <c r="E124" s="32">
        <v>44.8</v>
      </c>
      <c r="F124" s="33">
        <v>11.2</v>
      </c>
    </row>
    <row r="125" spans="1:6" ht="23.25" customHeight="1">
      <c r="A125" s="3" t="s">
        <v>159</v>
      </c>
      <c r="B125" s="4" t="s">
        <v>160</v>
      </c>
      <c r="C125" s="6"/>
      <c r="D125" s="4"/>
      <c r="E125" s="32">
        <f>E126</f>
        <v>1</v>
      </c>
      <c r="F125" s="33">
        <f>F126</f>
        <v>1</v>
      </c>
    </row>
    <row r="126" spans="1:6" ht="15">
      <c r="A126" s="35" t="s">
        <v>211</v>
      </c>
      <c r="B126" s="4" t="s">
        <v>160</v>
      </c>
      <c r="C126" s="6">
        <v>540</v>
      </c>
      <c r="D126" s="4" t="s">
        <v>208</v>
      </c>
      <c r="E126" s="32">
        <v>1</v>
      </c>
      <c r="F126" s="33">
        <v>1</v>
      </c>
    </row>
    <row r="127" spans="1:6" ht="22.5">
      <c r="A127" s="3" t="s">
        <v>45</v>
      </c>
      <c r="B127" s="4" t="s">
        <v>114</v>
      </c>
      <c r="C127" s="6"/>
      <c r="D127" s="4"/>
      <c r="E127" s="32">
        <f>E128</f>
        <v>3.5</v>
      </c>
      <c r="F127" s="33">
        <f>F128</f>
        <v>0</v>
      </c>
    </row>
    <row r="128" spans="1:6" ht="15">
      <c r="A128" s="35" t="s">
        <v>191</v>
      </c>
      <c r="B128" s="4" t="s">
        <v>114</v>
      </c>
      <c r="C128" s="6">
        <v>244</v>
      </c>
      <c r="D128" s="4" t="s">
        <v>213</v>
      </c>
      <c r="E128" s="32">
        <v>3.5</v>
      </c>
      <c r="F128" s="33">
        <v>0</v>
      </c>
    </row>
    <row r="129" spans="1:6" ht="18" customHeight="1">
      <c r="A129" s="1" t="s">
        <v>46</v>
      </c>
      <c r="B129" s="2" t="s">
        <v>115</v>
      </c>
      <c r="C129" s="5"/>
      <c r="D129" s="2"/>
      <c r="E129" s="30">
        <f>E130</f>
        <v>1044.7</v>
      </c>
      <c r="F129" s="31">
        <f>F130</f>
        <v>192.70000000000002</v>
      </c>
    </row>
    <row r="130" spans="1:6" ht="15" customHeight="1">
      <c r="A130" s="3" t="s">
        <v>35</v>
      </c>
      <c r="B130" s="4" t="s">
        <v>116</v>
      </c>
      <c r="C130" s="6"/>
      <c r="D130" s="4"/>
      <c r="E130" s="32">
        <f>E131+E133+E135+E138+E140+E142+E144+E146+E148+E150+E152+E154</f>
        <v>1044.7</v>
      </c>
      <c r="F130" s="32">
        <f>F131+F133+F135+F138+F140+F142+F144+F146+F148+F150+F152+F154</f>
        <v>192.70000000000002</v>
      </c>
    </row>
    <row r="131" spans="1:6" ht="15" customHeight="1">
      <c r="A131" s="3" t="s">
        <v>47</v>
      </c>
      <c r="B131" s="4" t="s">
        <v>117</v>
      </c>
      <c r="C131" s="6"/>
      <c r="D131" s="4"/>
      <c r="E131" s="32">
        <f>E132</f>
        <v>30</v>
      </c>
      <c r="F131" s="33">
        <f>F132</f>
        <v>0</v>
      </c>
    </row>
    <row r="132" spans="1:6" ht="15" customHeight="1">
      <c r="A132" s="3" t="s">
        <v>141</v>
      </c>
      <c r="B132" s="4" t="s">
        <v>117</v>
      </c>
      <c r="C132" s="6" t="s">
        <v>48</v>
      </c>
      <c r="D132" s="4" t="s">
        <v>214</v>
      </c>
      <c r="E132" s="32">
        <v>30</v>
      </c>
      <c r="F132" s="33">
        <v>0</v>
      </c>
    </row>
    <row r="133" spans="1:6" ht="22.5" hidden="1">
      <c r="A133" s="37" t="s">
        <v>49</v>
      </c>
      <c r="B133" s="4" t="s">
        <v>118</v>
      </c>
      <c r="C133" s="6"/>
      <c r="D133" s="4"/>
      <c r="E133" s="32"/>
      <c r="F133" s="33"/>
    </row>
    <row r="134" spans="1:6" ht="33.75" hidden="1">
      <c r="A134" s="37" t="s">
        <v>142</v>
      </c>
      <c r="B134" s="4" t="s">
        <v>118</v>
      </c>
      <c r="C134" s="6" t="s">
        <v>131</v>
      </c>
      <c r="D134" s="4" t="s">
        <v>135</v>
      </c>
      <c r="E134" s="32"/>
      <c r="F134" s="33"/>
    </row>
    <row r="135" spans="1:6" ht="15">
      <c r="A135" s="3" t="s">
        <v>50</v>
      </c>
      <c r="B135" s="4" t="s">
        <v>119</v>
      </c>
      <c r="C135" s="6"/>
      <c r="D135" s="4"/>
      <c r="E135" s="32">
        <f>E136+E137</f>
        <v>8</v>
      </c>
      <c r="F135" s="33">
        <f>F136+F137</f>
        <v>0</v>
      </c>
    </row>
    <row r="136" spans="1:7" ht="15">
      <c r="A136" s="35" t="s">
        <v>191</v>
      </c>
      <c r="B136" s="4" t="s">
        <v>119</v>
      </c>
      <c r="C136" s="6">
        <v>244</v>
      </c>
      <c r="D136" s="4" t="s">
        <v>213</v>
      </c>
      <c r="E136" s="32">
        <v>3</v>
      </c>
      <c r="F136" s="33">
        <v>0</v>
      </c>
      <c r="G136" s="16"/>
    </row>
    <row r="137" spans="1:6" ht="15">
      <c r="A137" s="3" t="s">
        <v>143</v>
      </c>
      <c r="B137" s="4" t="s">
        <v>119</v>
      </c>
      <c r="C137" s="6">
        <v>853</v>
      </c>
      <c r="D137" s="4" t="s">
        <v>213</v>
      </c>
      <c r="E137" s="32">
        <v>5</v>
      </c>
      <c r="F137" s="33">
        <v>0</v>
      </c>
    </row>
    <row r="138" spans="1:6" ht="15">
      <c r="A138" s="3" t="s">
        <v>162</v>
      </c>
      <c r="B138" s="4" t="s">
        <v>161</v>
      </c>
      <c r="C138" s="6"/>
      <c r="D138" s="4"/>
      <c r="E138" s="32">
        <f>E139</f>
        <v>205.4</v>
      </c>
      <c r="F138" s="33">
        <f>F139</f>
        <v>25.9</v>
      </c>
    </row>
    <row r="139" spans="1:6" ht="15">
      <c r="A139" s="35" t="s">
        <v>191</v>
      </c>
      <c r="B139" s="4" t="s">
        <v>161</v>
      </c>
      <c r="C139" s="6">
        <v>244</v>
      </c>
      <c r="D139" s="4" t="s">
        <v>213</v>
      </c>
      <c r="E139" s="32">
        <v>205.4</v>
      </c>
      <c r="F139" s="33">
        <v>25.9</v>
      </c>
    </row>
    <row r="140" spans="1:6" ht="15" customHeight="1">
      <c r="A140" s="35" t="s">
        <v>215</v>
      </c>
      <c r="B140" s="4" t="s">
        <v>217</v>
      </c>
      <c r="C140" s="6"/>
      <c r="D140" s="4"/>
      <c r="E140" s="32">
        <f>E141</f>
        <v>3</v>
      </c>
      <c r="F140" s="33">
        <f>F141</f>
        <v>2.8</v>
      </c>
    </row>
    <row r="141" spans="1:6" ht="15">
      <c r="A141" s="35" t="s">
        <v>216</v>
      </c>
      <c r="B141" s="4" t="s">
        <v>217</v>
      </c>
      <c r="C141" s="6">
        <v>244</v>
      </c>
      <c r="D141" s="4" t="s">
        <v>218</v>
      </c>
      <c r="E141" s="32">
        <v>3</v>
      </c>
      <c r="F141" s="33">
        <v>2.8</v>
      </c>
    </row>
    <row r="142" spans="1:7" ht="22.5">
      <c r="A142" s="3" t="s">
        <v>51</v>
      </c>
      <c r="B142" s="4" t="s">
        <v>120</v>
      </c>
      <c r="C142" s="6"/>
      <c r="D142" s="4"/>
      <c r="E142" s="32">
        <f>E143</f>
        <v>3.5</v>
      </c>
      <c r="F142" s="33">
        <f>F143</f>
        <v>0</v>
      </c>
      <c r="G142" s="16"/>
    </row>
    <row r="143" spans="1:6" ht="15">
      <c r="A143" s="35" t="s">
        <v>216</v>
      </c>
      <c r="B143" s="4" t="s">
        <v>120</v>
      </c>
      <c r="C143" s="6">
        <v>244</v>
      </c>
      <c r="D143" s="4" t="s">
        <v>219</v>
      </c>
      <c r="E143" s="32">
        <v>3.5</v>
      </c>
      <c r="F143" s="33">
        <v>0</v>
      </c>
    </row>
    <row r="144" spans="1:6" ht="15" hidden="1">
      <c r="A144" s="37" t="s">
        <v>52</v>
      </c>
      <c r="B144" s="4" t="s">
        <v>121</v>
      </c>
      <c r="C144" s="6"/>
      <c r="D144" s="4"/>
      <c r="E144" s="32"/>
      <c r="F144" s="33">
        <f>F145</f>
        <v>0</v>
      </c>
    </row>
    <row r="145" spans="1:6" ht="22.5" hidden="1">
      <c r="A145" s="37" t="s">
        <v>144</v>
      </c>
      <c r="B145" s="4" t="s">
        <v>121</v>
      </c>
      <c r="C145" s="6" t="s">
        <v>131</v>
      </c>
      <c r="D145" s="4" t="s">
        <v>136</v>
      </c>
      <c r="E145" s="32"/>
      <c r="F145" s="33">
        <v>0</v>
      </c>
    </row>
    <row r="146" spans="1:6" ht="15">
      <c r="A146" s="3" t="s">
        <v>53</v>
      </c>
      <c r="B146" s="4" t="s">
        <v>122</v>
      </c>
      <c r="C146" s="6"/>
      <c r="D146" s="4"/>
      <c r="E146" s="32">
        <f>E147</f>
        <v>65.5</v>
      </c>
      <c r="F146" s="33">
        <f>F147</f>
        <v>0</v>
      </c>
    </row>
    <row r="147" spans="1:6" ht="15">
      <c r="A147" s="35" t="s">
        <v>216</v>
      </c>
      <c r="B147" s="4" t="s">
        <v>122</v>
      </c>
      <c r="C147" s="6">
        <v>244</v>
      </c>
      <c r="D147" s="4" t="s">
        <v>194</v>
      </c>
      <c r="E147" s="32">
        <v>65.5</v>
      </c>
      <c r="F147" s="33">
        <v>0</v>
      </c>
    </row>
    <row r="148" spans="1:7" ht="15">
      <c r="A148" s="3" t="s">
        <v>60</v>
      </c>
      <c r="B148" s="4" t="s">
        <v>123</v>
      </c>
      <c r="C148" s="6"/>
      <c r="D148" s="4"/>
      <c r="E148" s="32">
        <f>E149</f>
        <v>20</v>
      </c>
      <c r="F148" s="33">
        <f>F149</f>
        <v>0</v>
      </c>
      <c r="G148" s="16"/>
    </row>
    <row r="149" spans="1:6" ht="15">
      <c r="A149" s="35" t="s">
        <v>216</v>
      </c>
      <c r="B149" s="4" t="s">
        <v>123</v>
      </c>
      <c r="C149" s="6">
        <v>244</v>
      </c>
      <c r="D149" s="4" t="s">
        <v>194</v>
      </c>
      <c r="E149" s="32">
        <v>20</v>
      </c>
      <c r="F149" s="33">
        <v>0</v>
      </c>
    </row>
    <row r="150" spans="1:7" ht="16.5" customHeight="1">
      <c r="A150" s="3" t="s">
        <v>54</v>
      </c>
      <c r="B150" s="4" t="s">
        <v>124</v>
      </c>
      <c r="C150" s="6"/>
      <c r="D150" s="4"/>
      <c r="E150" s="32">
        <f>E151</f>
        <v>157</v>
      </c>
      <c r="F150" s="33">
        <f>F151</f>
        <v>37.7</v>
      </c>
      <c r="G150" s="16"/>
    </row>
    <row r="151" spans="1:6" ht="15">
      <c r="A151" s="35" t="s">
        <v>210</v>
      </c>
      <c r="B151" s="4" t="s">
        <v>124</v>
      </c>
      <c r="C151" s="6">
        <v>853</v>
      </c>
      <c r="D151" s="4" t="s">
        <v>220</v>
      </c>
      <c r="E151" s="32">
        <v>157</v>
      </c>
      <c r="F151" s="33">
        <v>37.7</v>
      </c>
    </row>
    <row r="152" spans="1:7" ht="15">
      <c r="A152" s="3" t="s">
        <v>55</v>
      </c>
      <c r="B152" s="4" t="s">
        <v>125</v>
      </c>
      <c r="C152" s="6"/>
      <c r="D152" s="4"/>
      <c r="E152" s="32">
        <f>E153</f>
        <v>412</v>
      </c>
      <c r="F152" s="33">
        <f>F153</f>
        <v>102.9</v>
      </c>
      <c r="G152" s="16"/>
    </row>
    <row r="153" spans="1:7" ht="22.5">
      <c r="A153" s="35" t="s">
        <v>222</v>
      </c>
      <c r="B153" s="4" t="s">
        <v>125</v>
      </c>
      <c r="C153" s="6">
        <v>312</v>
      </c>
      <c r="D153" s="4" t="s">
        <v>221</v>
      </c>
      <c r="E153" s="32">
        <v>412</v>
      </c>
      <c r="F153" s="33">
        <v>102.9</v>
      </c>
      <c r="G153" s="16"/>
    </row>
    <row r="154" spans="1:6" ht="11.25" customHeight="1">
      <c r="A154" s="3" t="s">
        <v>56</v>
      </c>
      <c r="B154" s="4" t="s">
        <v>126</v>
      </c>
      <c r="C154" s="6"/>
      <c r="D154" s="4"/>
      <c r="E154" s="32">
        <f>SUM(E155:E157)</f>
        <v>140.3</v>
      </c>
      <c r="F154" s="32">
        <f>SUM(F155:F157)</f>
        <v>23.4</v>
      </c>
    </row>
    <row r="155" spans="1:6" ht="15">
      <c r="A155" s="35" t="s">
        <v>189</v>
      </c>
      <c r="B155" s="4" t="s">
        <v>126</v>
      </c>
      <c r="C155" s="6">
        <v>121</v>
      </c>
      <c r="D155" s="4" t="s">
        <v>223</v>
      </c>
      <c r="E155" s="32">
        <v>107.8</v>
      </c>
      <c r="F155" s="33">
        <v>18</v>
      </c>
    </row>
    <row r="156" spans="1:6" ht="22.5">
      <c r="A156" s="35" t="s">
        <v>188</v>
      </c>
      <c r="B156" s="4" t="s">
        <v>126</v>
      </c>
      <c r="C156" s="6">
        <v>129</v>
      </c>
      <c r="D156" s="4" t="s">
        <v>223</v>
      </c>
      <c r="E156" s="32">
        <v>32.5</v>
      </c>
      <c r="F156" s="33">
        <v>5.4</v>
      </c>
    </row>
    <row r="157" spans="1:6" ht="15" hidden="1">
      <c r="A157" s="38" t="s">
        <v>216</v>
      </c>
      <c r="B157" s="4" t="s">
        <v>126</v>
      </c>
      <c r="C157" s="6">
        <v>244</v>
      </c>
      <c r="D157" s="4" t="s">
        <v>223</v>
      </c>
      <c r="E157" s="32">
        <v>0</v>
      </c>
      <c r="F157" s="33">
        <v>0</v>
      </c>
    </row>
    <row r="158" spans="1:6" ht="21">
      <c r="A158" s="1" t="s">
        <v>57</v>
      </c>
      <c r="B158" s="2" t="s">
        <v>127</v>
      </c>
      <c r="C158" s="5"/>
      <c r="D158" s="2"/>
      <c r="E158" s="30">
        <f>E159+E165+E169</f>
        <v>1194.9</v>
      </c>
      <c r="F158" s="30">
        <f>F159+F165+F169</f>
        <v>0</v>
      </c>
    </row>
    <row r="159" spans="1:6" ht="21">
      <c r="A159" s="1" t="s">
        <v>58</v>
      </c>
      <c r="B159" s="2" t="s">
        <v>128</v>
      </c>
      <c r="C159" s="5"/>
      <c r="D159" s="2"/>
      <c r="E159" s="30">
        <f>E160</f>
        <v>1154.9</v>
      </c>
      <c r="F159" s="31">
        <f>F160</f>
        <v>0</v>
      </c>
    </row>
    <row r="160" spans="1:6" ht="15" customHeight="1">
      <c r="A160" s="3" t="s">
        <v>59</v>
      </c>
      <c r="B160" s="4" t="s">
        <v>129</v>
      </c>
      <c r="C160" s="6"/>
      <c r="D160" s="4"/>
      <c r="E160" s="32">
        <f>E161+E163</f>
        <v>1154.9</v>
      </c>
      <c r="F160" s="32">
        <f>F161+F163</f>
        <v>0</v>
      </c>
    </row>
    <row r="161" spans="1:6" ht="33.75">
      <c r="A161" s="35" t="s">
        <v>224</v>
      </c>
      <c r="B161" s="36" t="s">
        <v>225</v>
      </c>
      <c r="C161" s="6"/>
      <c r="D161" s="4"/>
      <c r="E161" s="32">
        <f>E162</f>
        <v>28.5</v>
      </c>
      <c r="F161" s="33">
        <f>F162</f>
        <v>0</v>
      </c>
    </row>
    <row r="162" spans="1:6" ht="15" customHeight="1">
      <c r="A162" s="35" t="s">
        <v>191</v>
      </c>
      <c r="B162" s="36" t="s">
        <v>225</v>
      </c>
      <c r="C162" s="6">
        <v>244</v>
      </c>
      <c r="D162" s="4" t="s">
        <v>200</v>
      </c>
      <c r="E162" s="32">
        <v>28.5</v>
      </c>
      <c r="F162" s="33">
        <v>0</v>
      </c>
    </row>
    <row r="163" spans="1:6" ht="33.75">
      <c r="A163" s="3" t="s">
        <v>145</v>
      </c>
      <c r="B163" s="4" t="s">
        <v>130</v>
      </c>
      <c r="C163" s="6"/>
      <c r="D163" s="4"/>
      <c r="E163" s="32">
        <f>E164</f>
        <v>1126.4</v>
      </c>
      <c r="F163" s="33">
        <f>F164</f>
        <v>0</v>
      </c>
    </row>
    <row r="164" spans="1:6" s="17" customFormat="1" ht="15">
      <c r="A164" s="35" t="s">
        <v>191</v>
      </c>
      <c r="B164" s="4" t="s">
        <v>130</v>
      </c>
      <c r="C164" s="6">
        <v>244</v>
      </c>
      <c r="D164" s="4" t="s">
        <v>200</v>
      </c>
      <c r="E164" s="32">
        <v>1126.4</v>
      </c>
      <c r="F164" s="33">
        <v>0</v>
      </c>
    </row>
    <row r="165" spans="1:6" s="18" customFormat="1" ht="24.75" customHeight="1">
      <c r="A165" s="1" t="s">
        <v>163</v>
      </c>
      <c r="B165" s="2" t="s">
        <v>164</v>
      </c>
      <c r="C165" s="5"/>
      <c r="D165" s="2"/>
      <c r="E165" s="30">
        <f aca="true" t="shared" si="2" ref="E165:F167">E166</f>
        <v>30</v>
      </c>
      <c r="F165" s="31">
        <f t="shared" si="2"/>
        <v>0</v>
      </c>
    </row>
    <row r="166" spans="1:6" ht="15" customHeight="1">
      <c r="A166" s="3" t="s">
        <v>165</v>
      </c>
      <c r="B166" s="4" t="s">
        <v>166</v>
      </c>
      <c r="C166" s="6"/>
      <c r="D166" s="4"/>
      <c r="E166" s="32">
        <f t="shared" si="2"/>
        <v>30</v>
      </c>
      <c r="F166" s="33">
        <f t="shared" si="2"/>
        <v>0</v>
      </c>
    </row>
    <row r="167" spans="1:6" ht="15" customHeight="1">
      <c r="A167" s="3" t="s">
        <v>167</v>
      </c>
      <c r="B167" s="4" t="s">
        <v>180</v>
      </c>
      <c r="C167" s="6"/>
      <c r="D167" s="4"/>
      <c r="E167" s="32">
        <f t="shared" si="2"/>
        <v>30</v>
      </c>
      <c r="F167" s="33">
        <f t="shared" si="2"/>
        <v>0</v>
      </c>
    </row>
    <row r="168" spans="1:6" ht="15" customHeight="1">
      <c r="A168" s="35" t="s">
        <v>191</v>
      </c>
      <c r="B168" s="4" t="s">
        <v>180</v>
      </c>
      <c r="C168" s="6">
        <v>244</v>
      </c>
      <c r="D168" s="4" t="s">
        <v>200</v>
      </c>
      <c r="E168" s="32">
        <v>30</v>
      </c>
      <c r="F168" s="33">
        <v>0</v>
      </c>
    </row>
    <row r="169" spans="1:6" s="18" customFormat="1" ht="15.75" customHeight="1">
      <c r="A169" s="1" t="s">
        <v>174</v>
      </c>
      <c r="B169" s="2" t="s">
        <v>176</v>
      </c>
      <c r="C169" s="5"/>
      <c r="D169" s="2"/>
      <c r="E169" s="30">
        <f aca="true" t="shared" si="3" ref="E169:F171">E170</f>
        <v>10</v>
      </c>
      <c r="F169" s="31">
        <f t="shared" si="3"/>
        <v>0</v>
      </c>
    </row>
    <row r="170" spans="1:6" ht="24.75" customHeight="1">
      <c r="A170" s="3" t="s">
        <v>177</v>
      </c>
      <c r="B170" s="4" t="s">
        <v>178</v>
      </c>
      <c r="C170" s="6"/>
      <c r="D170" s="4"/>
      <c r="E170" s="32">
        <f t="shared" si="3"/>
        <v>10</v>
      </c>
      <c r="F170" s="33">
        <f t="shared" si="3"/>
        <v>0</v>
      </c>
    </row>
    <row r="171" spans="1:6" ht="24.75" customHeight="1">
      <c r="A171" s="3" t="s">
        <v>179</v>
      </c>
      <c r="B171" s="4" t="s">
        <v>175</v>
      </c>
      <c r="C171" s="6"/>
      <c r="D171" s="4"/>
      <c r="E171" s="32">
        <f t="shared" si="3"/>
        <v>10</v>
      </c>
      <c r="F171" s="33">
        <f t="shared" si="3"/>
        <v>0</v>
      </c>
    </row>
    <row r="172" spans="1:6" ht="13.5" customHeight="1">
      <c r="A172" s="35" t="s">
        <v>191</v>
      </c>
      <c r="B172" s="4" t="s">
        <v>175</v>
      </c>
      <c r="C172" s="6">
        <v>244</v>
      </c>
      <c r="D172" s="4" t="s">
        <v>226</v>
      </c>
      <c r="E172" s="32">
        <v>10</v>
      </c>
      <c r="F172" s="33">
        <v>0</v>
      </c>
    </row>
    <row r="173" spans="1:6" ht="17.25" customHeight="1">
      <c r="A173" s="1" t="s">
        <v>168</v>
      </c>
      <c r="B173" s="2" t="s">
        <v>169</v>
      </c>
      <c r="C173" s="6"/>
      <c r="D173" s="4"/>
      <c r="E173" s="32">
        <f>E174</f>
        <v>3021.1</v>
      </c>
      <c r="F173" s="31">
        <f>F174</f>
        <v>0</v>
      </c>
    </row>
    <row r="174" spans="1:6" ht="15" customHeight="1">
      <c r="A174" s="3" t="s">
        <v>170</v>
      </c>
      <c r="B174" s="4" t="s">
        <v>171</v>
      </c>
      <c r="C174" s="6"/>
      <c r="D174" s="4"/>
      <c r="E174" s="32">
        <f>E175+E177</f>
        <v>3021.1</v>
      </c>
      <c r="F174" s="32">
        <f>F175+F177</f>
        <v>0</v>
      </c>
    </row>
    <row r="175" spans="1:6" ht="17.25" customHeight="1">
      <c r="A175" s="3" t="s">
        <v>172</v>
      </c>
      <c r="B175" s="4" t="s">
        <v>173</v>
      </c>
      <c r="C175" s="6"/>
      <c r="D175" s="4"/>
      <c r="E175" s="32">
        <f>E176</f>
        <v>21.1</v>
      </c>
      <c r="F175" s="33">
        <f>F176</f>
        <v>0</v>
      </c>
    </row>
    <row r="176" spans="1:6" ht="15" customHeight="1">
      <c r="A176" s="35" t="s">
        <v>191</v>
      </c>
      <c r="B176" s="4" t="s">
        <v>173</v>
      </c>
      <c r="C176" s="6">
        <v>244</v>
      </c>
      <c r="D176" s="4" t="s">
        <v>200</v>
      </c>
      <c r="E176" s="32">
        <v>21.1</v>
      </c>
      <c r="F176" s="33">
        <v>0</v>
      </c>
    </row>
    <row r="177" spans="1:6" ht="21.75" customHeight="1">
      <c r="A177" s="35" t="s">
        <v>228</v>
      </c>
      <c r="B177" s="4" t="s">
        <v>227</v>
      </c>
      <c r="C177" s="6"/>
      <c r="D177" s="4"/>
      <c r="E177" s="32">
        <f>E178</f>
        <v>3000</v>
      </c>
      <c r="F177" s="33">
        <f>F178</f>
        <v>0</v>
      </c>
    </row>
    <row r="178" spans="1:6" ht="15" customHeight="1">
      <c r="A178" s="35" t="s">
        <v>191</v>
      </c>
      <c r="B178" s="4" t="s">
        <v>227</v>
      </c>
      <c r="C178" s="6">
        <v>244</v>
      </c>
      <c r="D178" s="4" t="s">
        <v>200</v>
      </c>
      <c r="E178" s="32">
        <v>3000</v>
      </c>
      <c r="F178" s="33">
        <v>0</v>
      </c>
    </row>
    <row r="179" spans="1:6" s="17" customFormat="1" ht="15">
      <c r="A179" s="1" t="s">
        <v>146</v>
      </c>
      <c r="B179" s="2"/>
      <c r="C179" s="5"/>
      <c r="D179" s="2"/>
      <c r="E179" s="30">
        <f>E12+E16+E55+E66+E73+E89+E100+E158+E173</f>
        <v>45929.5</v>
      </c>
      <c r="F179" s="30">
        <f>F12+F16+F55+F66+F73+F89+F100+F158+F173</f>
        <v>4391.4</v>
      </c>
    </row>
    <row r="180" spans="1:6" s="17" customFormat="1" ht="20.25" customHeight="1">
      <c r="A180" s="20"/>
      <c r="B180" s="21"/>
      <c r="C180" s="21"/>
      <c r="D180" s="22"/>
      <c r="E180" s="22"/>
      <c r="F180" s="19"/>
    </row>
    <row r="181" spans="1:6" s="17" customFormat="1" ht="20.25" customHeight="1">
      <c r="A181" s="20"/>
      <c r="B181" s="21"/>
      <c r="C181" s="21"/>
      <c r="D181" s="22"/>
      <c r="E181" s="22"/>
      <c r="F181" s="19"/>
    </row>
    <row r="182" spans="1:5" s="17" customFormat="1" ht="20.25" customHeight="1">
      <c r="A182" s="20"/>
      <c r="B182" s="21"/>
      <c r="C182" s="21"/>
      <c r="D182" s="22"/>
      <c r="E182" s="22"/>
    </row>
    <row r="183" spans="1:5" s="17" customFormat="1" ht="20.25" customHeight="1">
      <c r="A183" s="20"/>
      <c r="B183" s="21"/>
      <c r="C183" s="21"/>
      <c r="D183" s="22"/>
      <c r="E183" s="22"/>
    </row>
    <row r="184" spans="1:5" s="17" customFormat="1" ht="20.25" customHeight="1">
      <c r="A184" s="20"/>
      <c r="B184" s="21"/>
      <c r="C184" s="21"/>
      <c r="D184" s="22"/>
      <c r="E184" s="22"/>
    </row>
    <row r="185" spans="1:5" s="17" customFormat="1" ht="20.25" customHeight="1">
      <c r="A185" s="20"/>
      <c r="B185" s="21"/>
      <c r="C185" s="21"/>
      <c r="D185" s="22"/>
      <c r="E185" s="22"/>
    </row>
    <row r="186" spans="1:5" s="17" customFormat="1" ht="20.25" customHeight="1">
      <c r="A186" s="20"/>
      <c r="B186" s="21"/>
      <c r="C186" s="21"/>
      <c r="D186" s="22"/>
      <c r="E186" s="22"/>
    </row>
    <row r="187" spans="1:5" s="17" customFormat="1" ht="20.25" customHeight="1">
      <c r="A187" s="20"/>
      <c r="B187" s="21"/>
      <c r="C187" s="21"/>
      <c r="D187" s="22"/>
      <c r="E187" s="22"/>
    </row>
    <row r="188" spans="1:5" s="17" customFormat="1" ht="20.25" customHeight="1">
      <c r="A188" s="20"/>
      <c r="B188" s="21"/>
      <c r="C188" s="21"/>
      <c r="D188" s="22"/>
      <c r="E188" s="22"/>
    </row>
    <row r="189" spans="1:5" s="17" customFormat="1" ht="20.25" customHeight="1">
      <c r="A189" s="20"/>
      <c r="B189" s="21"/>
      <c r="C189" s="21"/>
      <c r="D189" s="22"/>
      <c r="E189" s="22"/>
    </row>
    <row r="190" spans="1:5" s="17" customFormat="1" ht="20.25" customHeight="1">
      <c r="A190" s="20"/>
      <c r="B190" s="21"/>
      <c r="C190" s="21"/>
      <c r="D190" s="22"/>
      <c r="E190" s="22"/>
    </row>
    <row r="191" spans="1:5" s="17" customFormat="1" ht="20.25" customHeight="1">
      <c r="A191" s="20"/>
      <c r="B191" s="21"/>
      <c r="C191" s="21"/>
      <c r="D191" s="22"/>
      <c r="E191" s="22"/>
    </row>
    <row r="192" spans="1:5" s="17" customFormat="1" ht="20.25" customHeight="1">
      <c r="A192" s="20"/>
      <c r="B192" s="21"/>
      <c r="C192" s="21"/>
      <c r="D192" s="22"/>
      <c r="E192" s="22"/>
    </row>
    <row r="193" spans="1:5" s="17" customFormat="1" ht="20.25" customHeight="1">
      <c r="A193" s="20"/>
      <c r="B193" s="21"/>
      <c r="C193" s="21"/>
      <c r="D193" s="22"/>
      <c r="E193" s="22"/>
    </row>
    <row r="194" spans="1:5" s="17" customFormat="1" ht="20.25" customHeight="1">
      <c r="A194" s="20"/>
      <c r="B194" s="21"/>
      <c r="C194" s="21"/>
      <c r="D194" s="22"/>
      <c r="E194" s="22"/>
    </row>
    <row r="195" spans="1:5" s="17" customFormat="1" ht="20.25" customHeight="1">
      <c r="A195" s="20"/>
      <c r="B195" s="21"/>
      <c r="C195" s="21"/>
      <c r="D195" s="22"/>
      <c r="E195" s="22"/>
    </row>
    <row r="196" spans="1:5" s="17" customFormat="1" ht="20.25" customHeight="1">
      <c r="A196" s="20"/>
      <c r="B196" s="21"/>
      <c r="C196" s="21"/>
      <c r="D196" s="22"/>
      <c r="E196" s="22"/>
    </row>
    <row r="197" spans="1:5" s="17" customFormat="1" ht="20.25" customHeight="1">
      <c r="A197" s="20"/>
      <c r="B197" s="21"/>
      <c r="C197" s="21"/>
      <c r="D197" s="22"/>
      <c r="E197" s="22"/>
    </row>
    <row r="198" spans="1:5" s="17" customFormat="1" ht="20.25" customHeight="1">
      <c r="A198" s="20"/>
      <c r="B198" s="21"/>
      <c r="C198" s="21"/>
      <c r="D198" s="22"/>
      <c r="E198" s="22"/>
    </row>
    <row r="199" spans="1:5" s="17" customFormat="1" ht="20.25" customHeight="1">
      <c r="A199" s="20"/>
      <c r="B199" s="21"/>
      <c r="C199" s="21"/>
      <c r="D199" s="22"/>
      <c r="E199" s="22"/>
    </row>
    <row r="200" spans="1:5" s="17" customFormat="1" ht="20.25" customHeight="1">
      <c r="A200" s="20"/>
      <c r="B200" s="21"/>
      <c r="C200" s="21"/>
      <c r="D200" s="22"/>
      <c r="E200" s="22"/>
    </row>
    <row r="201" spans="1:5" s="17" customFormat="1" ht="20.25" customHeight="1">
      <c r="A201" s="20"/>
      <c r="B201" s="21"/>
      <c r="C201" s="21"/>
      <c r="D201" s="22"/>
      <c r="E201" s="22"/>
    </row>
    <row r="202" spans="1:5" s="17" customFormat="1" ht="20.25" customHeight="1">
      <c r="A202" s="20"/>
      <c r="B202" s="21"/>
      <c r="C202" s="21"/>
      <c r="D202" s="22"/>
      <c r="E202" s="22"/>
    </row>
    <row r="203" spans="1:5" s="17" customFormat="1" ht="20.25" customHeight="1">
      <c r="A203" s="20"/>
      <c r="B203" s="21"/>
      <c r="C203" s="21"/>
      <c r="D203" s="22"/>
      <c r="E203" s="22"/>
    </row>
    <row r="204" spans="1:5" s="17" customFormat="1" ht="20.25" customHeight="1">
      <c r="A204" s="20"/>
      <c r="B204" s="21"/>
      <c r="C204" s="21"/>
      <c r="D204" s="22"/>
      <c r="E204" s="22"/>
    </row>
    <row r="205" spans="1:5" s="17" customFormat="1" ht="20.25" customHeight="1">
      <c r="A205" s="20"/>
      <c r="B205" s="21"/>
      <c r="C205" s="21"/>
      <c r="D205" s="22"/>
      <c r="E205" s="22"/>
    </row>
    <row r="206" spans="1:5" s="17" customFormat="1" ht="20.25" customHeight="1">
      <c r="A206" s="20"/>
      <c r="B206" s="21"/>
      <c r="C206" s="21"/>
      <c r="D206" s="22"/>
      <c r="E206" s="22"/>
    </row>
    <row r="207" spans="1:5" s="17" customFormat="1" ht="20.25" customHeight="1">
      <c r="A207" s="20"/>
      <c r="B207" s="21"/>
      <c r="C207" s="21"/>
      <c r="D207" s="22"/>
      <c r="E207" s="22"/>
    </row>
    <row r="208" spans="1:5" s="17" customFormat="1" ht="20.25" customHeight="1">
      <c r="A208" s="20"/>
      <c r="B208" s="21"/>
      <c r="C208" s="21"/>
      <c r="D208" s="22"/>
      <c r="E208" s="22"/>
    </row>
    <row r="209" spans="1:5" s="17" customFormat="1" ht="20.25" customHeight="1">
      <c r="A209" s="20"/>
      <c r="B209" s="21"/>
      <c r="C209" s="21"/>
      <c r="D209" s="22"/>
      <c r="E209" s="22"/>
    </row>
    <row r="210" spans="1:5" s="17" customFormat="1" ht="20.25" customHeight="1">
      <c r="A210" s="20"/>
      <c r="B210" s="21"/>
      <c r="C210" s="21"/>
      <c r="D210" s="22"/>
      <c r="E210" s="22"/>
    </row>
    <row r="211" spans="1:5" s="17" customFormat="1" ht="20.25" customHeight="1">
      <c r="A211" s="20"/>
      <c r="B211" s="21"/>
      <c r="C211" s="21"/>
      <c r="D211" s="22"/>
      <c r="E211" s="22"/>
    </row>
    <row r="212" spans="1:5" s="17" customFormat="1" ht="20.25" customHeight="1">
      <c r="A212" s="20"/>
      <c r="B212" s="21"/>
      <c r="C212" s="21"/>
      <c r="D212" s="22"/>
      <c r="E212" s="22"/>
    </row>
    <row r="213" spans="1:5" s="17" customFormat="1" ht="20.25" customHeight="1">
      <c r="A213" s="20"/>
      <c r="B213" s="21"/>
      <c r="C213" s="21"/>
      <c r="D213" s="22"/>
      <c r="E213" s="22"/>
    </row>
    <row r="214" spans="1:5" s="17" customFormat="1" ht="20.25" customHeight="1">
      <c r="A214" s="20"/>
      <c r="B214" s="21"/>
      <c r="C214" s="21"/>
      <c r="D214" s="22"/>
      <c r="E214" s="22"/>
    </row>
    <row r="215" spans="1:5" s="17" customFormat="1" ht="20.25" customHeight="1">
      <c r="A215" s="20"/>
      <c r="B215" s="21"/>
      <c r="C215" s="21"/>
      <c r="D215" s="22"/>
      <c r="E215" s="22"/>
    </row>
    <row r="216" spans="1:5" s="17" customFormat="1" ht="20.25" customHeight="1">
      <c r="A216" s="20"/>
      <c r="B216" s="21"/>
      <c r="C216" s="21"/>
      <c r="D216" s="22"/>
      <c r="E216" s="22"/>
    </row>
    <row r="217" spans="1:5" s="17" customFormat="1" ht="20.25" customHeight="1">
      <c r="A217" s="20"/>
      <c r="B217" s="21"/>
      <c r="C217" s="21"/>
      <c r="D217" s="22"/>
      <c r="E217" s="22"/>
    </row>
    <row r="218" spans="1:5" s="17" customFormat="1" ht="20.25" customHeight="1">
      <c r="A218" s="20"/>
      <c r="B218" s="21"/>
      <c r="C218" s="21"/>
      <c r="D218" s="22"/>
      <c r="E218" s="22"/>
    </row>
    <row r="219" spans="1:5" s="17" customFormat="1" ht="20.25" customHeight="1">
      <c r="A219" s="20"/>
      <c r="B219" s="21"/>
      <c r="C219" s="21"/>
      <c r="D219" s="22"/>
      <c r="E219" s="22"/>
    </row>
    <row r="220" spans="1:5" s="17" customFormat="1" ht="20.25" customHeight="1">
      <c r="A220" s="20"/>
      <c r="B220" s="21"/>
      <c r="C220" s="21"/>
      <c r="D220" s="22"/>
      <c r="E220" s="22"/>
    </row>
    <row r="221" spans="1:5" s="17" customFormat="1" ht="20.25" customHeight="1">
      <c r="A221" s="20"/>
      <c r="B221" s="21"/>
      <c r="C221" s="21"/>
      <c r="D221" s="22"/>
      <c r="E221" s="22"/>
    </row>
    <row r="222" spans="1:5" s="17" customFormat="1" ht="20.25" customHeight="1">
      <c r="A222" s="20"/>
      <c r="B222" s="21"/>
      <c r="C222" s="21"/>
      <c r="D222" s="22"/>
      <c r="E222" s="22"/>
    </row>
    <row r="223" spans="1:5" s="17" customFormat="1" ht="20.25" customHeight="1">
      <c r="A223" s="20"/>
      <c r="B223" s="21"/>
      <c r="C223" s="21"/>
      <c r="D223" s="22"/>
      <c r="E223" s="22"/>
    </row>
    <row r="224" spans="1:5" s="17" customFormat="1" ht="20.25" customHeight="1">
      <c r="A224" s="20"/>
      <c r="B224" s="21"/>
      <c r="C224" s="21"/>
      <c r="D224" s="22"/>
      <c r="E224" s="22"/>
    </row>
    <row r="225" spans="1:5" s="17" customFormat="1" ht="20.25" customHeight="1">
      <c r="A225" s="20"/>
      <c r="B225" s="21"/>
      <c r="C225" s="21"/>
      <c r="D225" s="22"/>
      <c r="E225" s="22"/>
    </row>
    <row r="226" spans="1:5" s="17" customFormat="1" ht="20.25" customHeight="1">
      <c r="A226" s="20"/>
      <c r="B226" s="21"/>
      <c r="C226" s="21"/>
      <c r="D226" s="22"/>
      <c r="E226" s="22"/>
    </row>
    <row r="227" spans="1:5" s="17" customFormat="1" ht="20.25" customHeight="1">
      <c r="A227" s="20"/>
      <c r="B227" s="21"/>
      <c r="C227" s="21"/>
      <c r="D227" s="22"/>
      <c r="E227" s="22"/>
    </row>
    <row r="228" spans="1:5" s="17" customFormat="1" ht="20.25" customHeight="1">
      <c r="A228" s="20"/>
      <c r="B228" s="21"/>
      <c r="C228" s="21"/>
      <c r="D228" s="22"/>
      <c r="E228" s="22"/>
    </row>
    <row r="229" spans="1:5" s="17" customFormat="1" ht="20.25" customHeight="1">
      <c r="A229" s="20"/>
      <c r="B229" s="21"/>
      <c r="C229" s="21"/>
      <c r="D229" s="22"/>
      <c r="E229" s="22"/>
    </row>
    <row r="230" spans="1:5" s="17" customFormat="1" ht="20.25" customHeight="1">
      <c r="A230" s="20"/>
      <c r="B230" s="21"/>
      <c r="C230" s="21"/>
      <c r="D230" s="22"/>
      <c r="E230" s="22"/>
    </row>
    <row r="231" spans="1:5" s="17" customFormat="1" ht="20.25" customHeight="1">
      <c r="A231" s="20"/>
      <c r="B231" s="21"/>
      <c r="C231" s="21"/>
      <c r="D231" s="22"/>
      <c r="E231" s="22"/>
    </row>
    <row r="232" spans="1:5" s="17" customFormat="1" ht="20.25" customHeight="1">
      <c r="A232" s="20"/>
      <c r="B232" s="21"/>
      <c r="C232" s="21"/>
      <c r="D232" s="22"/>
      <c r="E232" s="22"/>
    </row>
    <row r="233" spans="1:5" s="17" customFormat="1" ht="20.25" customHeight="1">
      <c r="A233" s="20"/>
      <c r="B233" s="21"/>
      <c r="C233" s="21"/>
      <c r="D233" s="22"/>
      <c r="E233" s="22"/>
    </row>
    <row r="234" spans="1:5" s="17" customFormat="1" ht="20.25" customHeight="1">
      <c r="A234" s="20"/>
      <c r="B234" s="21"/>
      <c r="C234" s="21"/>
      <c r="D234" s="22"/>
      <c r="E234" s="22"/>
    </row>
    <row r="235" spans="1:5" s="17" customFormat="1" ht="20.25" customHeight="1">
      <c r="A235" s="20"/>
      <c r="B235" s="21"/>
      <c r="C235" s="21"/>
      <c r="D235" s="22"/>
      <c r="E235" s="22"/>
    </row>
    <row r="236" spans="1:5" s="17" customFormat="1" ht="20.25" customHeight="1">
      <c r="A236" s="20"/>
      <c r="B236" s="21"/>
      <c r="C236" s="21"/>
      <c r="D236" s="22"/>
      <c r="E236" s="22"/>
    </row>
    <row r="237" spans="1:5" s="17" customFormat="1" ht="20.25" customHeight="1">
      <c r="A237" s="20"/>
      <c r="B237" s="21"/>
      <c r="C237" s="21"/>
      <c r="D237" s="22"/>
      <c r="E237" s="22"/>
    </row>
    <row r="238" spans="1:5" s="17" customFormat="1" ht="20.25" customHeight="1">
      <c r="A238" s="20"/>
      <c r="B238" s="21"/>
      <c r="C238" s="21"/>
      <c r="D238" s="22"/>
      <c r="E238" s="22"/>
    </row>
    <row r="239" spans="1:5" s="17" customFormat="1" ht="20.25" customHeight="1">
      <c r="A239" s="20"/>
      <c r="B239" s="21"/>
      <c r="C239" s="21"/>
      <c r="D239" s="22"/>
      <c r="E239" s="22"/>
    </row>
    <row r="240" spans="1:5" s="17" customFormat="1" ht="20.25" customHeight="1">
      <c r="A240" s="20"/>
      <c r="B240" s="21"/>
      <c r="C240" s="21"/>
      <c r="D240" s="22"/>
      <c r="E240" s="22"/>
    </row>
    <row r="241" spans="1:5" s="17" customFormat="1" ht="20.25" customHeight="1">
      <c r="A241" s="20"/>
      <c r="B241" s="21"/>
      <c r="C241" s="21"/>
      <c r="D241" s="22"/>
      <c r="E241" s="22"/>
    </row>
    <row r="242" spans="1:5" s="17" customFormat="1" ht="20.25" customHeight="1">
      <c r="A242" s="20"/>
      <c r="B242" s="21"/>
      <c r="C242" s="21"/>
      <c r="D242" s="22"/>
      <c r="E242" s="22"/>
    </row>
    <row r="243" spans="1:5" s="17" customFormat="1" ht="20.25" customHeight="1">
      <c r="A243" s="20"/>
      <c r="B243" s="21"/>
      <c r="C243" s="21"/>
      <c r="D243" s="22"/>
      <c r="E243" s="22"/>
    </row>
    <row r="244" spans="1:5" s="17" customFormat="1" ht="20.25" customHeight="1">
      <c r="A244" s="20"/>
      <c r="B244" s="21"/>
      <c r="C244" s="21"/>
      <c r="D244" s="22"/>
      <c r="E244" s="22"/>
    </row>
    <row r="245" spans="1:5" s="17" customFormat="1" ht="20.25" customHeight="1">
      <c r="A245" s="20"/>
      <c r="B245" s="21"/>
      <c r="C245" s="21"/>
      <c r="D245" s="22"/>
      <c r="E245" s="22"/>
    </row>
    <row r="246" spans="1:5" s="17" customFormat="1" ht="20.25" customHeight="1">
      <c r="A246" s="20"/>
      <c r="B246" s="21"/>
      <c r="C246" s="21"/>
      <c r="D246" s="22"/>
      <c r="E246" s="22"/>
    </row>
    <row r="247" spans="1:5" s="17" customFormat="1" ht="20.25" customHeight="1">
      <c r="A247" s="20"/>
      <c r="B247" s="21"/>
      <c r="C247" s="21"/>
      <c r="D247" s="22"/>
      <c r="E247" s="22"/>
    </row>
    <row r="248" spans="1:5" s="17" customFormat="1" ht="20.25" customHeight="1">
      <c r="A248" s="20"/>
      <c r="B248" s="21"/>
      <c r="C248" s="21"/>
      <c r="D248" s="22"/>
      <c r="E248" s="22"/>
    </row>
    <row r="249" spans="1:5" s="17" customFormat="1" ht="20.25" customHeight="1">
      <c r="A249" s="20"/>
      <c r="B249" s="21"/>
      <c r="C249" s="21"/>
      <c r="D249" s="22"/>
      <c r="E249" s="22"/>
    </row>
    <row r="250" spans="1:5" s="17" customFormat="1" ht="20.25" customHeight="1">
      <c r="A250" s="20"/>
      <c r="B250" s="21"/>
      <c r="C250" s="21"/>
      <c r="D250" s="22"/>
      <c r="E250" s="22"/>
    </row>
    <row r="251" spans="1:5" s="17" customFormat="1" ht="20.25" customHeight="1">
      <c r="A251" s="20"/>
      <c r="B251" s="21"/>
      <c r="C251" s="21"/>
      <c r="D251" s="22"/>
      <c r="E251" s="22"/>
    </row>
    <row r="252" spans="1:5" s="17" customFormat="1" ht="20.25" customHeight="1">
      <c r="A252" s="20"/>
      <c r="B252" s="21"/>
      <c r="C252" s="21"/>
      <c r="D252" s="22"/>
      <c r="E252" s="22"/>
    </row>
    <row r="253" spans="1:5" s="17" customFormat="1" ht="20.25" customHeight="1">
      <c r="A253" s="20"/>
      <c r="B253" s="21"/>
      <c r="C253" s="21"/>
      <c r="D253" s="22"/>
      <c r="E253" s="22"/>
    </row>
    <row r="254" spans="1:5" s="17" customFormat="1" ht="20.25" customHeight="1">
      <c r="A254" s="20"/>
      <c r="B254" s="21"/>
      <c r="C254" s="21"/>
      <c r="D254" s="22"/>
      <c r="E254" s="22"/>
    </row>
    <row r="255" spans="1:5" s="17" customFormat="1" ht="20.25" customHeight="1">
      <c r="A255" s="20"/>
      <c r="B255" s="21"/>
      <c r="C255" s="21"/>
      <c r="D255" s="22"/>
      <c r="E255" s="22"/>
    </row>
    <row r="256" spans="1:5" s="17" customFormat="1" ht="20.25" customHeight="1">
      <c r="A256" s="20"/>
      <c r="B256" s="21"/>
      <c r="C256" s="21"/>
      <c r="D256" s="22"/>
      <c r="E256" s="22"/>
    </row>
    <row r="257" spans="1:5" s="17" customFormat="1" ht="20.25" customHeight="1">
      <c r="A257" s="20"/>
      <c r="B257" s="21"/>
      <c r="C257" s="21"/>
      <c r="D257" s="22"/>
      <c r="E257" s="22"/>
    </row>
    <row r="258" spans="1:5" s="17" customFormat="1" ht="20.25" customHeight="1">
      <c r="A258" s="20"/>
      <c r="B258" s="21"/>
      <c r="C258" s="21"/>
      <c r="D258" s="22"/>
      <c r="E258" s="22"/>
    </row>
    <row r="259" spans="1:5" s="17" customFormat="1" ht="20.25" customHeight="1">
      <c r="A259" s="20"/>
      <c r="B259" s="21"/>
      <c r="C259" s="21"/>
      <c r="D259" s="22"/>
      <c r="E259" s="22"/>
    </row>
    <row r="260" spans="1:5" s="17" customFormat="1" ht="20.25" customHeight="1">
      <c r="A260" s="20"/>
      <c r="B260" s="21"/>
      <c r="C260" s="21"/>
      <c r="D260" s="22"/>
      <c r="E260" s="22"/>
    </row>
    <row r="261" spans="1:5" s="17" customFormat="1" ht="20.25" customHeight="1">
      <c r="A261" s="20"/>
      <c r="B261" s="21"/>
      <c r="C261" s="21"/>
      <c r="D261" s="22"/>
      <c r="E261" s="22"/>
    </row>
    <row r="262" spans="1:5" s="17" customFormat="1" ht="20.25" customHeight="1">
      <c r="A262" s="20"/>
      <c r="B262" s="21"/>
      <c r="C262" s="21"/>
      <c r="D262" s="22"/>
      <c r="E262" s="22"/>
    </row>
    <row r="263" spans="1:5" s="17" customFormat="1" ht="20.25" customHeight="1">
      <c r="A263" s="20"/>
      <c r="B263" s="21"/>
      <c r="C263" s="21"/>
      <c r="D263" s="22"/>
      <c r="E263" s="22"/>
    </row>
    <row r="264" spans="1:5" s="17" customFormat="1" ht="20.25" customHeight="1">
      <c r="A264" s="20"/>
      <c r="B264" s="21"/>
      <c r="C264" s="21"/>
      <c r="D264" s="22"/>
      <c r="E264" s="22"/>
    </row>
    <row r="265" spans="1:5" s="17" customFormat="1" ht="20.25" customHeight="1">
      <c r="A265" s="20"/>
      <c r="B265" s="21"/>
      <c r="C265" s="21"/>
      <c r="D265" s="22"/>
      <c r="E265" s="22"/>
    </row>
    <row r="266" spans="1:5" s="17" customFormat="1" ht="20.25" customHeight="1">
      <c r="A266" s="20"/>
      <c r="B266" s="21"/>
      <c r="C266" s="21"/>
      <c r="D266" s="22"/>
      <c r="E266" s="22"/>
    </row>
    <row r="267" spans="1:5" s="17" customFormat="1" ht="20.25" customHeight="1">
      <c r="A267" s="20"/>
      <c r="B267" s="21"/>
      <c r="C267" s="21"/>
      <c r="D267" s="22"/>
      <c r="E267" s="22"/>
    </row>
    <row r="268" spans="1:5" s="17" customFormat="1" ht="20.25" customHeight="1">
      <c r="A268" s="20"/>
      <c r="B268" s="21"/>
      <c r="C268" s="21"/>
      <c r="D268" s="22"/>
      <c r="E268" s="22"/>
    </row>
    <row r="269" spans="1:5" s="17" customFormat="1" ht="20.25" customHeight="1">
      <c r="A269" s="20"/>
      <c r="B269" s="21"/>
      <c r="C269" s="21"/>
      <c r="D269" s="22"/>
      <c r="E269" s="22"/>
    </row>
    <row r="270" spans="1:5" s="17" customFormat="1" ht="20.25" customHeight="1">
      <c r="A270" s="20"/>
      <c r="B270" s="21"/>
      <c r="C270" s="21"/>
      <c r="D270" s="22"/>
      <c r="E270" s="22"/>
    </row>
    <row r="271" spans="1:5" s="17" customFormat="1" ht="20.25" customHeight="1">
      <c r="A271" s="20"/>
      <c r="B271" s="21"/>
      <c r="C271" s="21"/>
      <c r="D271" s="22"/>
      <c r="E271" s="22"/>
    </row>
    <row r="272" spans="1:5" s="17" customFormat="1" ht="20.25" customHeight="1">
      <c r="A272" s="20"/>
      <c r="B272" s="21"/>
      <c r="C272" s="21"/>
      <c r="D272" s="22"/>
      <c r="E272" s="22"/>
    </row>
    <row r="273" spans="1:5" s="17" customFormat="1" ht="20.25" customHeight="1">
      <c r="A273" s="20"/>
      <c r="B273" s="21"/>
      <c r="C273" s="21"/>
      <c r="D273" s="22"/>
      <c r="E273" s="22"/>
    </row>
    <row r="274" spans="1:5" s="17" customFormat="1" ht="20.25" customHeight="1">
      <c r="A274" s="20"/>
      <c r="B274" s="21"/>
      <c r="C274" s="21"/>
      <c r="D274" s="22"/>
      <c r="E274" s="22"/>
    </row>
    <row r="275" spans="1:5" s="17" customFormat="1" ht="20.25" customHeight="1">
      <c r="A275" s="20"/>
      <c r="B275" s="21"/>
      <c r="C275" s="21"/>
      <c r="D275" s="22"/>
      <c r="E275" s="22"/>
    </row>
    <row r="276" spans="1:5" s="17" customFormat="1" ht="20.25" customHeight="1">
      <c r="A276" s="20"/>
      <c r="B276" s="21"/>
      <c r="C276" s="21"/>
      <c r="D276" s="22"/>
      <c r="E276" s="22"/>
    </row>
    <row r="277" spans="1:5" s="17" customFormat="1" ht="20.25" customHeight="1">
      <c r="A277" s="20"/>
      <c r="B277" s="21"/>
      <c r="C277" s="21"/>
      <c r="D277" s="22"/>
      <c r="E277" s="22"/>
    </row>
    <row r="278" spans="1:5" s="17" customFormat="1" ht="20.25" customHeight="1">
      <c r="A278" s="20"/>
      <c r="B278" s="21"/>
      <c r="C278" s="21"/>
      <c r="D278" s="22"/>
      <c r="E278" s="22"/>
    </row>
    <row r="279" spans="1:5" s="17" customFormat="1" ht="20.25" customHeight="1">
      <c r="A279" s="20"/>
      <c r="B279" s="21"/>
      <c r="C279" s="21"/>
      <c r="D279" s="22"/>
      <c r="E279" s="22"/>
    </row>
    <row r="280" spans="1:5" s="17" customFormat="1" ht="20.25" customHeight="1">
      <c r="A280" s="20"/>
      <c r="B280" s="21"/>
      <c r="C280" s="21"/>
      <c r="D280" s="22"/>
      <c r="E280" s="22"/>
    </row>
    <row r="281" spans="1:5" s="17" customFormat="1" ht="20.25" customHeight="1">
      <c r="A281" s="20"/>
      <c r="B281" s="21"/>
      <c r="C281" s="21"/>
      <c r="D281" s="22"/>
      <c r="E281" s="22"/>
    </row>
    <row r="282" spans="1:5" s="17" customFormat="1" ht="20.25" customHeight="1">
      <c r="A282" s="20"/>
      <c r="B282" s="21"/>
      <c r="C282" s="21"/>
      <c r="D282" s="22"/>
      <c r="E282" s="22"/>
    </row>
    <row r="283" spans="1:5" s="17" customFormat="1" ht="20.25" customHeight="1">
      <c r="A283" s="20"/>
      <c r="B283" s="21"/>
      <c r="C283" s="21"/>
      <c r="D283" s="22"/>
      <c r="E283" s="22"/>
    </row>
    <row r="284" spans="1:5" s="17" customFormat="1" ht="20.25" customHeight="1">
      <c r="A284" s="20"/>
      <c r="B284" s="21"/>
      <c r="C284" s="21"/>
      <c r="D284" s="22"/>
      <c r="E284" s="22"/>
    </row>
    <row r="285" spans="1:5" s="17" customFormat="1" ht="20.25" customHeight="1">
      <c r="A285" s="20"/>
      <c r="B285" s="21"/>
      <c r="C285" s="21"/>
      <c r="D285" s="22"/>
      <c r="E285" s="22"/>
    </row>
    <row r="286" spans="1:5" s="17" customFormat="1" ht="20.25" customHeight="1">
      <c r="A286" s="20"/>
      <c r="B286" s="21"/>
      <c r="C286" s="21"/>
      <c r="D286" s="22"/>
      <c r="E286" s="22"/>
    </row>
    <row r="287" spans="1:5" s="17" customFormat="1" ht="20.25" customHeight="1">
      <c r="A287" s="20"/>
      <c r="B287" s="21"/>
      <c r="C287" s="21"/>
      <c r="D287" s="22"/>
      <c r="E287" s="22"/>
    </row>
    <row r="288" spans="1:5" s="17" customFormat="1" ht="20.25" customHeight="1">
      <c r="A288" s="20"/>
      <c r="B288" s="21"/>
      <c r="C288" s="21"/>
      <c r="D288" s="22"/>
      <c r="E288" s="22"/>
    </row>
    <row r="289" spans="1:5" s="17" customFormat="1" ht="20.25" customHeight="1">
      <c r="A289" s="20"/>
      <c r="B289" s="21"/>
      <c r="C289" s="21"/>
      <c r="D289" s="22"/>
      <c r="E289" s="22"/>
    </row>
    <row r="290" spans="1:5" s="17" customFormat="1" ht="20.25" customHeight="1">
      <c r="A290" s="20"/>
      <c r="B290" s="21"/>
      <c r="C290" s="21"/>
      <c r="D290" s="22"/>
      <c r="E290" s="22"/>
    </row>
    <row r="291" spans="1:5" s="17" customFormat="1" ht="20.25" customHeight="1">
      <c r="A291" s="20"/>
      <c r="B291" s="21"/>
      <c r="C291" s="21"/>
      <c r="D291" s="22"/>
      <c r="E291" s="22"/>
    </row>
    <row r="292" spans="1:5" s="17" customFormat="1" ht="20.25" customHeight="1">
      <c r="A292" s="20"/>
      <c r="B292" s="21"/>
      <c r="C292" s="21"/>
      <c r="D292" s="22"/>
      <c r="E292" s="22"/>
    </row>
    <row r="293" spans="1:5" s="17" customFormat="1" ht="20.25" customHeight="1">
      <c r="A293" s="20"/>
      <c r="B293" s="21"/>
      <c r="C293" s="21"/>
      <c r="D293" s="22"/>
      <c r="E293" s="22"/>
    </row>
    <row r="294" spans="1:5" s="17" customFormat="1" ht="20.25" customHeight="1">
      <c r="A294" s="20"/>
      <c r="B294" s="21"/>
      <c r="C294" s="21"/>
      <c r="D294" s="22"/>
      <c r="E294" s="22"/>
    </row>
    <row r="295" s="17" customFormat="1" ht="25.5" customHeight="1">
      <c r="A295" s="23"/>
    </row>
    <row r="296" s="17" customFormat="1" ht="25.5" customHeight="1">
      <c r="A296" s="23"/>
    </row>
    <row r="297" s="17" customFormat="1" ht="25.5" customHeight="1">
      <c r="A297" s="23"/>
    </row>
    <row r="298" s="17" customFormat="1" ht="25.5" customHeight="1">
      <c r="A298" s="23"/>
    </row>
    <row r="299" s="17" customFormat="1" ht="25.5" customHeight="1">
      <c r="A299" s="23"/>
    </row>
    <row r="300" s="17" customFormat="1" ht="25.5" customHeight="1">
      <c r="A300" s="23"/>
    </row>
    <row r="301" s="17" customFormat="1" ht="25.5" customHeight="1">
      <c r="A301" s="23"/>
    </row>
    <row r="302" s="17" customFormat="1" ht="25.5" customHeight="1">
      <c r="A302" s="23"/>
    </row>
    <row r="303" s="17" customFormat="1" ht="25.5" customHeight="1">
      <c r="A303" s="23"/>
    </row>
    <row r="304" s="17" customFormat="1" ht="25.5" customHeight="1">
      <c r="A304" s="23"/>
    </row>
    <row r="305" s="17" customFormat="1" ht="25.5" customHeight="1">
      <c r="A305" s="23"/>
    </row>
    <row r="306" s="17" customFormat="1" ht="25.5" customHeight="1">
      <c r="A306" s="23"/>
    </row>
    <row r="307" s="17" customFormat="1" ht="25.5" customHeight="1">
      <c r="A307" s="23"/>
    </row>
    <row r="308" s="17" customFormat="1" ht="25.5" customHeight="1">
      <c r="A308" s="23"/>
    </row>
    <row r="309" s="17" customFormat="1" ht="25.5" customHeight="1">
      <c r="A309" s="23"/>
    </row>
    <row r="310" s="17" customFormat="1" ht="25.5" customHeight="1">
      <c r="A310" s="23"/>
    </row>
  </sheetData>
  <sheetProtection/>
  <mergeCells count="8">
    <mergeCell ref="A8:E9"/>
    <mergeCell ref="C7:F7"/>
    <mergeCell ref="B1:D1"/>
    <mergeCell ref="B2:D2"/>
    <mergeCell ref="B3:D3"/>
    <mergeCell ref="B4:D4"/>
    <mergeCell ref="B5:D5"/>
    <mergeCell ref="B6:D6"/>
  </mergeCells>
  <printOptions/>
  <pageMargins left="0.5905511811023623" right="0.2362204724409449" top="0.7480314960629921" bottom="0.3149606299212598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Пользователь</cp:lastModifiedBy>
  <cp:lastPrinted>2020-04-20T10:41:12Z</cp:lastPrinted>
  <dcterms:created xsi:type="dcterms:W3CDTF">2017-04-05T08:59:44Z</dcterms:created>
  <dcterms:modified xsi:type="dcterms:W3CDTF">2020-04-20T10:41:20Z</dcterms:modified>
  <cp:category/>
  <cp:version/>
  <cp:contentType/>
  <cp:contentStatus/>
</cp:coreProperties>
</file>