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15" windowWidth="19440" windowHeight="7395"/>
  </bookViews>
  <sheets>
    <sheet name="Лист1" sheetId="1" r:id="rId1"/>
  </sheets>
  <definedNames>
    <definedName name="_xlnm.Print_Area" localSheetId="0">Лист1!$A$1:$D$47</definedName>
  </definedNames>
  <calcPr calcId="144525"/>
</workbook>
</file>

<file path=xl/calcChain.xml><?xml version="1.0" encoding="utf-8"?>
<calcChain xmlns="http://schemas.openxmlformats.org/spreadsheetml/2006/main">
  <c r="D47" i="1" l="1"/>
  <c r="C47" i="1"/>
  <c r="D38" i="1"/>
  <c r="C38" i="1"/>
  <c r="D34" i="1"/>
  <c r="C34" i="1"/>
  <c r="D30" i="1"/>
  <c r="C30" i="1"/>
  <c r="C25" i="1"/>
  <c r="D29" i="1"/>
  <c r="C29" i="1"/>
  <c r="C27" i="1" s="1"/>
  <c r="D28" i="1"/>
  <c r="D27" i="1" s="1"/>
  <c r="D24" i="1"/>
  <c r="D23" i="1" s="1"/>
  <c r="C24" i="1"/>
  <c r="C23" i="1" s="1"/>
  <c r="D26" i="1"/>
  <c r="D25" i="1" s="1"/>
  <c r="C26" i="1"/>
  <c r="C22" i="1" l="1"/>
  <c r="D22" i="1"/>
</calcChain>
</file>

<file path=xl/sharedStrings.xml><?xml version="1.0" encoding="utf-8"?>
<sst xmlns="http://schemas.openxmlformats.org/spreadsheetml/2006/main" count="74" uniqueCount="72">
  <si>
    <t>Утверждено</t>
  </si>
  <si>
    <t>решение Совета депутатов</t>
  </si>
  <si>
    <t>МО  Мичуринское сельское поселение</t>
  </si>
  <si>
    <t xml:space="preserve">МО Приозерский муниципальный район </t>
  </si>
  <si>
    <t>Ленинградской области</t>
  </si>
  <si>
    <t xml:space="preserve">от 27.02.2017 г. № 110  </t>
  </si>
  <si>
    <t>Приложение № 5</t>
  </si>
  <si>
    <t>Доходы бюджета</t>
  </si>
  <si>
    <t>по кодам классификации доходов бюджета</t>
  </si>
  <si>
    <t>муниципального образования Мичуринское сельское поселение</t>
  </si>
  <si>
    <t>муниципального образования Приозерский муниципальный район</t>
  </si>
  <si>
    <t>Ленинградской области за 1 квартал 2020 года</t>
  </si>
  <si>
    <t>Постановлением администрации</t>
  </si>
  <si>
    <t>МО Мичуринское сельское</t>
  </si>
  <si>
    <t>МО Приозерский муниципальный район</t>
  </si>
  <si>
    <t>Приложение № 2</t>
  </si>
  <si>
    <t>Код бюджетной классификации</t>
  </si>
  <si>
    <t>Источник доходов</t>
  </si>
  <si>
    <t>Уточнённый бюджетный план                        на 2020 год (тыс. руб.)</t>
  </si>
  <si>
    <t>Фактически исполнено на 01.04.2020 г. (тыс. руб.)</t>
  </si>
  <si>
    <t>НАЛОГОВЫЕ И НЕНАЛОГОВЫЕ ДОХОДЫ</t>
  </si>
  <si>
    <t>НАЛОГ НА ПРИБЫЛЬ, ДОХОДЫ</t>
  </si>
  <si>
    <t>Налог на доходы физических лиц</t>
  </si>
  <si>
    <t>032 2 00 00000 00 0000 000</t>
  </si>
  <si>
    <t>032 2 02 15001 10 0000 150</t>
  </si>
  <si>
    <t>032 2 02 20077 10 0000 150</t>
  </si>
  <si>
    <t>032 2 02 20216 10 0000 150</t>
  </si>
  <si>
    <t>032 2 02 29999 10 0000 150</t>
  </si>
  <si>
    <t>032 2 02 30024 10 0000 150</t>
  </si>
  <si>
    <t>032 2 02 35118 10 0000 150</t>
  </si>
  <si>
    <t>032 2 02 49999 10 0000 150</t>
  </si>
  <si>
    <t>032 2 19 60010 10 0000 150</t>
  </si>
  <si>
    <t>НАЛОГИ НА ТОВАРЫ (РАБОТЫ, УСЛУГИ), РЕАЛИЗУЕМЫЕ НА ТЕРРИТОРИИ  РОССИЙСКОЙ 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</si>
  <si>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</si>
  <si>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</si>
  <si>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</si>
  <si>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</si>
  <si>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</si>
  <si>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казенных).</t>
  </si>
  <si>
    <t>ШТРАФЫ, САНКЦИИ, ВОЗМЕЩЕНИЕ УЩЕРБА</t>
  </si>
  <si>
    <t>Прочие поступления от денежных взысканий (штрафов) и иных сумм в возмещении ущерба, зачисляемые в бюджеты поселений</t>
  </si>
  <si>
    <t>Прочие неналоговые доходы бюджетов сельских поселений</t>
  </si>
  <si>
    <t>БЕЗВОЗМЕЗДНЫЕ ПОСТУПЛЕНИЯ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</si>
  <si>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</si>
  <si>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</si>
  <si>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</si>
  <si>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</si>
  <si>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</si>
  <si>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</si>
  <si>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</si>
  <si>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</si>
  <si>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</si>
  <si>
    <t>032 1 11 00000 00 0000 000</t>
  </si>
  <si>
    <t>032 1 11 05075 10 0000 120</t>
  </si>
  <si>
    <t>032 1 11 09045 10 0000 120</t>
  </si>
  <si>
    <t>032 1 16 00000 00 0000 000</t>
  </si>
  <si>
    <t>032 1 16 90050 10 0000 140</t>
  </si>
  <si>
    <t>032 1 17 05050 10 0000 180</t>
  </si>
  <si>
    <t>032 1 13 01995 10 0000 130</t>
  </si>
  <si>
    <t xml:space="preserve"> Прочие доходы от оказания платных услуг (работ) получателями средств бюджетов сельских поселений</t>
  </si>
  <si>
    <t>032 1 16 02020 02 0000 140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</si>
  <si>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</si>
  <si>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Акцизы по подакцизным товарам (продукции), производимым на территории Российской Федерации</t>
  </si>
  <si>
    <t>100 1 03 02000 01 0000 110</t>
  </si>
  <si>
    <t>182 1 01 02000 01 0000 110</t>
  </si>
  <si>
    <t>182 1 06 01000 10 0000 110</t>
  </si>
  <si>
    <t>182 1 06 06000 10 1000 110</t>
  </si>
  <si>
    <t>182 1 06 00000 00 0000 000</t>
  </si>
  <si>
    <t>100 1 03 00000 00 0000 110</t>
  </si>
  <si>
    <t>182 1 01 00000 00 0000 000</t>
  </si>
  <si>
    <t xml:space="preserve">       1 00 00000 00 0000 000</t>
  </si>
  <si>
    <t>от  16.04.2020 г. №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</si>
</sst>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_-* #,##0.0_р_._-;\-* #,##0.0_р_._-;_-* &quot;-&quot;?_р_._-;_-@_-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165" fontId="10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6" fillId="0" borderId="0" xfId="0" applyFont="1" applyFill="1"/>
    <xf numFmtId="0" fontId="5" fillId="0" borderId="0" xfId="2" applyFont="1" applyFill="1" applyAlignment="1">
      <alignment horizontal="left" vertical="top" wrapText="1"/>
    </xf>
    <xf numFmtId="164" fontId="5" fillId="0" borderId="0" xfId="2" applyNumberFormat="1" applyFont="1" applyFill="1" applyAlignment="1">
      <alignment horizontal="center" vertical="top"/>
    </xf>
    <xf numFmtId="0" fontId="5" fillId="0" borderId="0" xfId="1" applyFont="1" applyFill="1" applyAlignment="1">
      <alignment horizontal="right"/>
    </xf>
    <xf numFmtId="0" fontId="8" fillId="0" borderId="0" xfId="0" applyFont="1" applyFill="1"/>
    <xf numFmtId="0" fontId="7" fillId="0" borderId="0" xfId="1" applyFont="1" applyFill="1" applyAlignment="1">
      <alignment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1" xfId="0" applyFont="1" applyFill="1" applyBorder="1" applyAlignment="1">
      <alignment vertical="center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left" vertical="center" wrapText="1"/>
    </xf>
    <xf numFmtId="164" fontId="5" fillId="0" borderId="0" xfId="2" applyNumberFormat="1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</cellXfs>
  <cellStyles count="6">
    <cellStyle name="Денежный 2" xfId="3"/>
    <cellStyle name="Обычный" xfId="0" builtinId="0"/>
    <cellStyle name="Обычный 2" xfId="1"/>
    <cellStyle name="Обычный 2 2" xfId="4"/>
    <cellStyle name="Обычный 3" xfId="2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8" zoomScaleNormal="100" workbookViewId="0">
      <selection activeCell="G32" sqref="G32"/>
    </sheetView>
  </sheetViews>
  <sheetFormatPr defaultColWidth="9" defaultRowHeight="25.5" customHeight="1"/>
  <cols>
    <col min="1" max="1" width="20.5" style="19" customWidth="1"/>
    <col min="2" max="2" width="46.5" style="4" customWidth="1"/>
    <col min="3" max="3" width="12.375" style="4" customWidth="1"/>
    <col min="4" max="4" width="11.75" style="4" customWidth="1"/>
    <col min="5" max="16384" width="9" style="4"/>
  </cols>
  <sheetData>
    <row r="1" spans="1:4" ht="25.5" hidden="1" customHeight="1">
      <c r="A1" s="3"/>
      <c r="B1" s="22" t="s">
        <v>0</v>
      </c>
      <c r="C1" s="22"/>
      <c r="D1" s="22"/>
    </row>
    <row r="2" spans="1:4" ht="25.5" hidden="1" customHeight="1">
      <c r="A2" s="3"/>
      <c r="B2" s="22" t="s">
        <v>1</v>
      </c>
      <c r="C2" s="22"/>
      <c r="D2" s="22"/>
    </row>
    <row r="3" spans="1:4" ht="25.5" hidden="1" customHeight="1">
      <c r="A3" s="3"/>
      <c r="B3" s="22" t="s">
        <v>2</v>
      </c>
      <c r="C3" s="22"/>
      <c r="D3" s="22"/>
    </row>
    <row r="4" spans="1:4" ht="25.5" hidden="1" customHeight="1">
      <c r="A4" s="5"/>
      <c r="B4" s="22" t="s">
        <v>3</v>
      </c>
      <c r="C4" s="22"/>
      <c r="D4" s="22"/>
    </row>
    <row r="5" spans="1:4" ht="25.5" hidden="1" customHeight="1">
      <c r="A5" s="5"/>
      <c r="B5" s="22" t="s">
        <v>4</v>
      </c>
      <c r="C5" s="22"/>
      <c r="D5" s="22"/>
    </row>
    <row r="6" spans="1:4" ht="25.5" hidden="1" customHeight="1">
      <c r="A6" s="5"/>
      <c r="B6" s="22" t="s">
        <v>5</v>
      </c>
      <c r="C6" s="22"/>
      <c r="D6" s="22"/>
    </row>
    <row r="7" spans="1:4" ht="25.5" hidden="1" customHeight="1">
      <c r="A7" s="5"/>
      <c r="B7" s="22" t="s">
        <v>6</v>
      </c>
      <c r="C7" s="22"/>
      <c r="D7" s="22"/>
    </row>
    <row r="8" spans="1:4" ht="12" customHeight="1">
      <c r="A8" s="5"/>
      <c r="B8" s="6"/>
      <c r="C8" s="6"/>
      <c r="D8" s="7" t="s">
        <v>0</v>
      </c>
    </row>
    <row r="9" spans="1:4" ht="12" customHeight="1">
      <c r="A9" s="5"/>
      <c r="B9" s="6"/>
      <c r="C9" s="6"/>
      <c r="D9" s="7" t="s">
        <v>12</v>
      </c>
    </row>
    <row r="10" spans="1:4" ht="12" customHeight="1">
      <c r="A10" s="5"/>
      <c r="B10" s="6"/>
      <c r="C10" s="6"/>
      <c r="D10" s="7" t="s">
        <v>13</v>
      </c>
    </row>
    <row r="11" spans="1:4" ht="12" customHeight="1">
      <c r="A11" s="5"/>
      <c r="B11" s="6"/>
      <c r="C11" s="6"/>
      <c r="D11" s="7" t="s">
        <v>14</v>
      </c>
    </row>
    <row r="12" spans="1:4" ht="12" customHeight="1">
      <c r="A12" s="5"/>
      <c r="B12" s="6"/>
      <c r="C12" s="6"/>
      <c r="D12" s="7" t="s">
        <v>4</v>
      </c>
    </row>
    <row r="13" spans="1:4" ht="12" customHeight="1">
      <c r="A13" s="5"/>
      <c r="B13" s="6"/>
      <c r="C13" s="6"/>
      <c r="D13" s="7" t="s">
        <v>71</v>
      </c>
    </row>
    <row r="14" spans="1:4" ht="12" customHeight="1">
      <c r="A14" s="5"/>
      <c r="B14" s="6"/>
      <c r="C14" s="6"/>
      <c r="D14" s="7" t="s">
        <v>15</v>
      </c>
    </row>
    <row r="15" spans="1:4" s="8" customFormat="1" ht="15" customHeight="1">
      <c r="A15" s="23" t="s">
        <v>7</v>
      </c>
      <c r="B15" s="23"/>
      <c r="C15" s="23"/>
      <c r="D15" s="23"/>
    </row>
    <row r="16" spans="1:4" s="8" customFormat="1" ht="15" customHeight="1">
      <c r="A16" s="23" t="s">
        <v>8</v>
      </c>
      <c r="B16" s="23"/>
      <c r="C16" s="23"/>
      <c r="D16" s="23"/>
    </row>
    <row r="17" spans="1:4" s="8" customFormat="1" ht="15" customHeight="1">
      <c r="A17" s="23" t="s">
        <v>9</v>
      </c>
      <c r="B17" s="23"/>
      <c r="C17" s="23"/>
      <c r="D17" s="23"/>
    </row>
    <row r="18" spans="1:4" s="8" customFormat="1" ht="15" customHeight="1">
      <c r="A18" s="23" t="s">
        <v>10</v>
      </c>
      <c r="B18" s="23"/>
      <c r="C18" s="23"/>
      <c r="D18" s="23"/>
    </row>
    <row r="19" spans="1:4" s="8" customFormat="1" ht="15" customHeight="1">
      <c r="A19" s="23" t="s">
        <v>11</v>
      </c>
      <c r="B19" s="23"/>
      <c r="C19" s="23"/>
      <c r="D19" s="23"/>
    </row>
    <row r="20" spans="1:4" ht="15" customHeight="1">
      <c r="A20" s="9"/>
      <c r="B20" s="9"/>
      <c r="C20" s="9"/>
      <c r="D20" s="9"/>
    </row>
    <row r="21" spans="1:4" ht="63.75" customHeight="1">
      <c r="A21" s="10" t="s">
        <v>16</v>
      </c>
      <c r="B21" s="10" t="s">
        <v>17</v>
      </c>
      <c r="C21" s="10" t="s">
        <v>18</v>
      </c>
      <c r="D21" s="10" t="s">
        <v>19</v>
      </c>
    </row>
    <row r="22" spans="1:4" s="8" customFormat="1" ht="15.95" customHeight="1">
      <c r="A22" s="11" t="s">
        <v>70</v>
      </c>
      <c r="B22" s="21" t="s">
        <v>20</v>
      </c>
      <c r="C22" s="18">
        <f>C23+C25+C27+C30+C33+C34+C37</f>
        <v>12107.2</v>
      </c>
      <c r="D22" s="18">
        <f>D23+D25+D27+D30+D33+D34+D37</f>
        <v>2197.86</v>
      </c>
    </row>
    <row r="23" spans="1:4" s="14" customFormat="1" ht="15.95" customHeight="1">
      <c r="A23" s="12" t="s">
        <v>69</v>
      </c>
      <c r="B23" s="13" t="s">
        <v>21</v>
      </c>
      <c r="C23" s="1">
        <f>C24</f>
        <v>3776.6</v>
      </c>
      <c r="D23" s="1">
        <f>D24</f>
        <v>630.36</v>
      </c>
    </row>
    <row r="24" spans="1:4" ht="15.95" customHeight="1">
      <c r="A24" s="15" t="s">
        <v>64</v>
      </c>
      <c r="B24" s="12" t="s">
        <v>22</v>
      </c>
      <c r="C24" s="2">
        <f>3776.6</f>
        <v>3776.6</v>
      </c>
      <c r="D24" s="2">
        <f>629.1+0.06+0.7+0.5</f>
        <v>630.36</v>
      </c>
    </row>
    <row r="25" spans="1:4" s="8" customFormat="1" ht="38.25">
      <c r="A25" s="15" t="s">
        <v>68</v>
      </c>
      <c r="B25" s="13" t="s">
        <v>32</v>
      </c>
      <c r="C25" s="1">
        <f>C26</f>
        <v>1601.1</v>
      </c>
      <c r="D25" s="1">
        <f>D26</f>
        <v>349.4</v>
      </c>
    </row>
    <row r="26" spans="1:4" ht="24.95" customHeight="1">
      <c r="A26" s="15" t="s">
        <v>63</v>
      </c>
      <c r="B26" s="12" t="s">
        <v>62</v>
      </c>
      <c r="C26" s="2">
        <f>622.8+8+970.3</f>
        <v>1601.1</v>
      </c>
      <c r="D26" s="2">
        <f>158.6+1+222.6-32.8</f>
        <v>349.4</v>
      </c>
    </row>
    <row r="27" spans="1:4" ht="15.95" customHeight="1">
      <c r="A27" s="15" t="s">
        <v>67</v>
      </c>
      <c r="B27" s="13" t="s">
        <v>33</v>
      </c>
      <c r="C27" s="1">
        <f>C28+C29</f>
        <v>5978</v>
      </c>
      <c r="D27" s="1">
        <f>D28+D29</f>
        <v>1056.7</v>
      </c>
    </row>
    <row r="28" spans="1:4" ht="15.95" customHeight="1">
      <c r="A28" s="15" t="s">
        <v>65</v>
      </c>
      <c r="B28" s="12" t="s">
        <v>34</v>
      </c>
      <c r="C28" s="20">
        <v>564</v>
      </c>
      <c r="D28" s="20">
        <f>48.7+1</f>
        <v>49.7</v>
      </c>
    </row>
    <row r="29" spans="1:4" ht="15.95" customHeight="1">
      <c r="A29" s="15" t="s">
        <v>66</v>
      </c>
      <c r="B29" s="12" t="s">
        <v>35</v>
      </c>
      <c r="C29" s="20">
        <f>2614+2800</f>
        <v>5414</v>
      </c>
      <c r="D29" s="20">
        <f>860.5+146.5</f>
        <v>1007</v>
      </c>
    </row>
    <row r="30" spans="1:4" ht="40.5" customHeight="1">
      <c r="A30" s="15" t="s">
        <v>52</v>
      </c>
      <c r="B30" s="13" t="s">
        <v>36</v>
      </c>
      <c r="C30" s="18">
        <f>C31+C32</f>
        <v>700</v>
      </c>
      <c r="D30" s="18">
        <f>D31+D32</f>
        <v>161.4</v>
      </c>
    </row>
    <row r="31" spans="1:4" ht="24.95" customHeight="1">
      <c r="A31" s="15" t="s">
        <v>53</v>
      </c>
      <c r="B31" s="12" t="s">
        <v>37</v>
      </c>
      <c r="C31" s="20">
        <v>520</v>
      </c>
      <c r="D31" s="20">
        <v>105</v>
      </c>
    </row>
    <row r="32" spans="1:4" ht="53.25" customHeight="1">
      <c r="A32" s="15" t="s">
        <v>54</v>
      </c>
      <c r="B32" s="12" t="s">
        <v>38</v>
      </c>
      <c r="C32" s="20">
        <v>180</v>
      </c>
      <c r="D32" s="20">
        <v>56.4</v>
      </c>
    </row>
    <row r="33" spans="1:4" ht="24.95" customHeight="1">
      <c r="A33" s="15" t="s">
        <v>58</v>
      </c>
      <c r="B33" s="13" t="s">
        <v>59</v>
      </c>
      <c r="C33" s="18">
        <v>15</v>
      </c>
      <c r="D33" s="18">
        <v>0</v>
      </c>
    </row>
    <row r="34" spans="1:4" ht="15.95" customHeight="1">
      <c r="A34" s="15" t="s">
        <v>55</v>
      </c>
      <c r="B34" s="13" t="s">
        <v>39</v>
      </c>
      <c r="C34" s="18">
        <f>C35+C36</f>
        <v>6.5</v>
      </c>
      <c r="D34" s="18">
        <f>D35+D36</f>
        <v>0</v>
      </c>
    </row>
    <row r="35" spans="1:4" ht="41.25" customHeight="1">
      <c r="A35" s="15" t="s">
        <v>60</v>
      </c>
      <c r="B35" s="12" t="s">
        <v>61</v>
      </c>
      <c r="C35" s="20">
        <v>6.5</v>
      </c>
      <c r="D35" s="20">
        <v>0</v>
      </c>
    </row>
    <row r="36" spans="1:4" ht="26.25" hidden="1" customHeight="1" thickBot="1">
      <c r="A36" s="15" t="s">
        <v>56</v>
      </c>
      <c r="B36" s="12" t="s">
        <v>40</v>
      </c>
      <c r="C36" s="20"/>
      <c r="D36" s="20"/>
    </row>
    <row r="37" spans="1:4" ht="15.95" customHeight="1">
      <c r="A37" s="15" t="s">
        <v>57</v>
      </c>
      <c r="B37" s="13" t="s">
        <v>41</v>
      </c>
      <c r="C37" s="18">
        <v>30</v>
      </c>
      <c r="D37" s="18">
        <v>0</v>
      </c>
    </row>
    <row r="38" spans="1:4" ht="15.95" customHeight="1">
      <c r="A38" s="15" t="s">
        <v>23</v>
      </c>
      <c r="B38" s="13" t="s">
        <v>42</v>
      </c>
      <c r="C38" s="18">
        <f>SUM(C39:C46)</f>
        <v>9625.0999999999985</v>
      </c>
      <c r="D38" s="18">
        <f>SUM(D39:D46)</f>
        <v>1336</v>
      </c>
    </row>
    <row r="39" spans="1:4" ht="24.95" customHeight="1">
      <c r="A39" s="15" t="s">
        <v>24</v>
      </c>
      <c r="B39" s="12" t="s">
        <v>43</v>
      </c>
      <c r="C39" s="20">
        <v>4689.8999999999996</v>
      </c>
      <c r="D39" s="20">
        <v>1297.4000000000001</v>
      </c>
    </row>
    <row r="40" spans="1:4" ht="24.95" customHeight="1">
      <c r="A40" s="15" t="s">
        <v>25</v>
      </c>
      <c r="B40" s="12" t="s">
        <v>44</v>
      </c>
      <c r="C40" s="20"/>
      <c r="D40" s="20"/>
    </row>
    <row r="41" spans="1:4" ht="78.75" customHeight="1">
      <c r="A41" s="15" t="s">
        <v>26</v>
      </c>
      <c r="B41" s="12" t="s">
        <v>45</v>
      </c>
      <c r="C41" s="20">
        <v>594.9</v>
      </c>
      <c r="D41" s="20">
        <v>0</v>
      </c>
    </row>
    <row r="42" spans="1:4" ht="15.95" customHeight="1">
      <c r="A42" s="15" t="s">
        <v>27</v>
      </c>
      <c r="B42" s="12" t="s">
        <v>46</v>
      </c>
      <c r="C42" s="20">
        <v>2196.5</v>
      </c>
      <c r="D42" s="20">
        <v>0</v>
      </c>
    </row>
    <row r="43" spans="1:4" ht="24.95" customHeight="1">
      <c r="A43" s="15" t="s">
        <v>28</v>
      </c>
      <c r="B43" s="12" t="s">
        <v>47</v>
      </c>
      <c r="C43" s="20">
        <v>3.5</v>
      </c>
      <c r="D43" s="20">
        <v>3.5</v>
      </c>
    </row>
    <row r="44" spans="1:4" ht="39.75" customHeight="1">
      <c r="A44" s="15" t="s">
        <v>29</v>
      </c>
      <c r="B44" s="12" t="s">
        <v>48</v>
      </c>
      <c r="C44" s="20">
        <v>140.30000000000001</v>
      </c>
      <c r="D44" s="20">
        <v>35.1</v>
      </c>
    </row>
    <row r="45" spans="1:4" ht="24.95" customHeight="1">
      <c r="A45" s="15" t="s">
        <v>30</v>
      </c>
      <c r="B45" s="12" t="s">
        <v>49</v>
      </c>
      <c r="C45" s="20">
        <v>2000</v>
      </c>
      <c r="D45" s="20">
        <v>0</v>
      </c>
    </row>
    <row r="46" spans="1:4" ht="36.75" customHeight="1">
      <c r="A46" s="15" t="s">
        <v>31</v>
      </c>
      <c r="B46" s="12" t="s">
        <v>50</v>
      </c>
      <c r="C46" s="20"/>
      <c r="D46" s="20"/>
    </row>
    <row r="47" spans="1:4" ht="20.25" customHeight="1">
      <c r="A47" s="16"/>
      <c r="B47" s="17" t="s">
        <v>51</v>
      </c>
      <c r="C47" s="18">
        <f>C38+C22</f>
        <v>21732.3</v>
      </c>
      <c r="D47" s="18">
        <f>D38+D22</f>
        <v>3533.86</v>
      </c>
    </row>
  </sheetData>
  <mergeCells count="12">
    <mergeCell ref="A15:D15"/>
    <mergeCell ref="A16:D16"/>
    <mergeCell ref="A17:D17"/>
    <mergeCell ref="A18:D18"/>
    <mergeCell ref="A19:D19"/>
    <mergeCell ref="B6:D6"/>
    <mergeCell ref="B7:D7"/>
    <mergeCell ref="B1:D1"/>
    <mergeCell ref="B2:D2"/>
    <mergeCell ref="B3:D3"/>
    <mergeCell ref="B4:D4"/>
    <mergeCell ref="B5:D5"/>
  </mergeCells>
  <pageMargins left="0.78740157480314965" right="0.39370078740157483" top="0.59055118110236227" bottom="0.59055118110236227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Пользователь</cp:lastModifiedBy>
  <cp:lastPrinted>2020-04-20T10:38:56Z</cp:lastPrinted>
  <dcterms:created xsi:type="dcterms:W3CDTF">2017-04-05T08:59:44Z</dcterms:created>
  <dcterms:modified xsi:type="dcterms:W3CDTF">2020-04-20T10:39:03Z</dcterms:modified>
</cp:coreProperties>
</file>