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Общая папка\2020 ГОД\Решения Совета депутатов 2019-2020 Новый созыв\40 от 24.04.2020 Об исполенении бюджета 2019 год\"/>
    </mc:Choice>
  </mc:AlternateContent>
  <bookViews>
    <workbookView xWindow="936" yWindow="612" windowWidth="15456" windowHeight="9960"/>
  </bookViews>
  <sheets>
    <sheet name="Бюджет" sheetId="4" r:id="rId1"/>
  </sheets>
  <calcPr calcId="152511" refMode="R1C1"/>
</workbook>
</file>

<file path=xl/calcChain.xml><?xml version="1.0" encoding="utf-8"?>
<calcChain xmlns="http://schemas.openxmlformats.org/spreadsheetml/2006/main">
  <c r="G92" i="4" l="1"/>
  <c r="F92" i="4"/>
  <c r="F90" i="4" s="1"/>
  <c r="G90" i="4"/>
  <c r="F95" i="4"/>
  <c r="G95" i="4"/>
  <c r="G66" i="4"/>
  <c r="F66" i="4"/>
  <c r="F79" i="4"/>
  <c r="G79" i="4"/>
  <c r="F81" i="4"/>
  <c r="G81" i="4"/>
  <c r="F83" i="4"/>
  <c r="G83" i="4"/>
  <c r="G153" i="4" l="1"/>
  <c r="F153" i="4"/>
  <c r="G149" i="4"/>
  <c r="G148" i="4" s="1"/>
  <c r="G147" i="4" s="1"/>
  <c r="F149" i="4"/>
  <c r="F148" i="4" s="1"/>
  <c r="F147" i="4" s="1"/>
  <c r="G145" i="4"/>
  <c r="F145" i="4"/>
  <c r="G144" i="4"/>
  <c r="G143" i="4" s="1"/>
  <c r="F144" i="4"/>
  <c r="F143" i="4" s="1"/>
  <c r="G141" i="4"/>
  <c r="G140" i="4" s="1"/>
  <c r="F141" i="4"/>
  <c r="F140" i="4" s="1"/>
  <c r="G138" i="4"/>
  <c r="F138" i="4"/>
  <c r="G135" i="4"/>
  <c r="F135" i="4"/>
  <c r="G130" i="4"/>
  <c r="F130" i="4"/>
  <c r="G127" i="4"/>
  <c r="F127" i="4"/>
  <c r="G124" i="4"/>
  <c r="F124" i="4"/>
  <c r="G121" i="4"/>
  <c r="F121" i="4"/>
  <c r="G116" i="4"/>
  <c r="G115" i="4" s="1"/>
  <c r="G114" i="4" s="1"/>
  <c r="F116" i="4"/>
  <c r="F115" i="4" s="1"/>
  <c r="F114" i="4" s="1"/>
  <c r="G112" i="4"/>
  <c r="F112" i="4"/>
  <c r="G111" i="4"/>
  <c r="G110" i="4" s="1"/>
  <c r="F111" i="4"/>
  <c r="F110" i="4" s="1"/>
  <c r="G108" i="4"/>
  <c r="F108" i="4"/>
  <c r="G106" i="4"/>
  <c r="F106" i="4"/>
  <c r="G104" i="4"/>
  <c r="F104" i="4"/>
  <c r="G102" i="4"/>
  <c r="F102" i="4"/>
  <c r="G100" i="4"/>
  <c r="G99" i="4" s="1"/>
  <c r="F100" i="4"/>
  <c r="F99" i="4" s="1"/>
  <c r="G97" i="4"/>
  <c r="G94" i="4" s="1"/>
  <c r="F97" i="4"/>
  <c r="F94" i="4" s="1"/>
  <c r="G87" i="4"/>
  <c r="F87" i="4"/>
  <c r="G85" i="4"/>
  <c r="G78" i="4" s="1"/>
  <c r="F85" i="4"/>
  <c r="F76" i="4"/>
  <c r="G74" i="4"/>
  <c r="F74" i="4"/>
  <c r="F72" i="4"/>
  <c r="G70" i="4"/>
  <c r="F70" i="4"/>
  <c r="G61" i="4"/>
  <c r="G60" i="4" s="1"/>
  <c r="G59" i="4" s="1"/>
  <c r="F61" i="4"/>
  <c r="F60" i="4"/>
  <c r="F59" i="4" s="1"/>
  <c r="G57" i="4"/>
  <c r="F57" i="4"/>
  <c r="G55" i="4"/>
  <c r="F55" i="4"/>
  <c r="G53" i="4"/>
  <c r="F53" i="4"/>
  <c r="G51" i="4"/>
  <c r="F51" i="4"/>
  <c r="F49" i="4"/>
  <c r="G46" i="4"/>
  <c r="G45" i="4" s="1"/>
  <c r="F46" i="4"/>
  <c r="F45" i="4" s="1"/>
  <c r="G43" i="4"/>
  <c r="G42" i="4" s="1"/>
  <c r="F43" i="4"/>
  <c r="F42" i="4" s="1"/>
  <c r="G40" i="4"/>
  <c r="F40" i="4"/>
  <c r="G38" i="4"/>
  <c r="F38" i="4"/>
  <c r="G36" i="4"/>
  <c r="G35" i="4" s="1"/>
  <c r="F36" i="4"/>
  <c r="F35" i="4"/>
  <c r="G33" i="4"/>
  <c r="F33" i="4"/>
  <c r="G29" i="4"/>
  <c r="F29" i="4"/>
  <c r="G27" i="4"/>
  <c r="F27" i="4"/>
  <c r="G25" i="4"/>
  <c r="F25" i="4"/>
  <c r="G20" i="4"/>
  <c r="F20" i="4"/>
  <c r="G17" i="4"/>
  <c r="F17" i="4"/>
  <c r="G12" i="4"/>
  <c r="F12" i="4"/>
  <c r="G10" i="4"/>
  <c r="F10" i="4"/>
  <c r="F78" i="4" l="1"/>
  <c r="F89" i="4"/>
  <c r="G89" i="4"/>
  <c r="F9" i="4"/>
  <c r="G69" i="4"/>
  <c r="G68" i="4" s="1"/>
  <c r="G9" i="4"/>
  <c r="F48" i="4"/>
  <c r="F69" i="4"/>
  <c r="F68" i="4" s="1"/>
  <c r="G48" i="4"/>
  <c r="F65" i="4" l="1"/>
  <c r="G65" i="4"/>
  <c r="G8" i="4"/>
  <c r="F8" i="4"/>
  <c r="G155" i="4" l="1"/>
  <c r="F155" i="4"/>
</calcChain>
</file>

<file path=xl/sharedStrings.xml><?xml version="1.0" encoding="utf-8"?>
<sst xmlns="http://schemas.openxmlformats.org/spreadsheetml/2006/main" count="500" uniqueCount="191">
  <si>
    <t>тыс. руб.</t>
  </si>
  <si>
    <t>КФСР</t>
  </si>
  <si>
    <t>КЦСР</t>
  </si>
  <si>
    <t>КВР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</si>
  <si>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</si>
  <si>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</si>
  <si>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</si>
  <si>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</si>
  <si>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</si>
  <si>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 для обеспечения государственных (муниципальных) нужд</t>
  </si>
  <si>
    <t>121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</si>
  <si>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</si>
  <si>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</si>
  <si>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</si>
  <si>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</si>
  <si>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</si>
  <si>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</si>
  <si>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</si>
  <si>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</si>
  <si>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</si>
  <si>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</si>
  <si>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</si>
  <si>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</si>
  <si>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</si>
  <si>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</si>
  <si>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</si>
  <si>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</si>
  <si>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</si>
  <si>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</si>
  <si>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</si>
  <si>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</si>
  <si>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853</t>
  </si>
  <si>
    <t>Уплата иных платежей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</si>
  <si>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</si>
  <si>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</si>
  <si>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</si>
  <si>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</si>
  <si>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</si>
  <si>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</si>
  <si>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</si>
  <si>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</si>
  <si>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КУЛЬТУРА, КИНЕМАТОГРАФИЯ</t>
  </si>
  <si>
    <t>0801</t>
  </si>
  <si>
    <t>Культура</t>
  </si>
  <si>
    <t>111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</si>
  <si>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</si>
  <si>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</si>
  <si>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</si>
  <si>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</si>
  <si>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</si>
  <si>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</si>
  <si>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</si>
  <si>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</si>
  <si>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</si>
  <si>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1101</t>
  </si>
  <si>
    <t>Физическая культура</t>
  </si>
  <si>
    <t>Итого</t>
  </si>
  <si>
    <t>Ведомственная структура расходов бюджета муниципального образования Мичуринское сельское поселение  муниципального образования Приозерский муниципальный район Ленинградской области</t>
  </si>
  <si>
    <t>032</t>
  </si>
  <si>
    <t>КВСР</t>
  </si>
  <si>
    <t>СОЦИАЛЬНАЯ ПОЛИТИКА</t>
  </si>
  <si>
    <t>Обеспечение деятельности муниципальных служащих администрации муниципальных образований</t>
  </si>
  <si>
    <t>2920122010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</si>
  <si>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</si>
  <si>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</si>
  <si>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</si>
  <si>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немуниципальных служащих администрации муниципальных образований</t>
  </si>
  <si>
    <t>2920122020</t>
  </si>
  <si>
    <t>Обеспечение деятельности Главы администрации муниципальных образований</t>
  </si>
  <si>
    <t>2920122040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</si>
  <si>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</si>
  <si>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2920162540</t>
  </si>
  <si>
    <t>Иные межбюджетные трансферты на исполнение полномочий поселений в жилищно-коммунальной сфере</t>
  </si>
  <si>
    <t>2920162560</t>
  </si>
  <si>
    <t>Иные межбюджетные трансферты на исполнение полномочий поселений контрольно-счетного органа муниципальных образований</t>
  </si>
  <si>
    <t>2920162510</t>
  </si>
  <si>
    <t>Иные межбюджетные трансферты на исполнение полномочий по кассовому обслуживанию бюджетов поселений</t>
  </si>
  <si>
    <t>2920162520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</si>
  <si>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</si>
  <si>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2920171340</t>
  </si>
  <si>
    <t>2930142030</t>
  </si>
  <si>
    <t>Иные обязательства</t>
  </si>
  <si>
    <t>2930142100</t>
  </si>
  <si>
    <t>Осуществление первичного воинского учета на территориях, где отсутствуют военные комиссариаты</t>
  </si>
  <si>
    <t>2930151180</t>
  </si>
  <si>
    <t>Мероприятия по содержанию автомобильных дорог</t>
  </si>
  <si>
    <t>2800142260</t>
  </si>
  <si>
    <t>Мероприятия по капитальному ремонту и ремонту автомобильных дорог</t>
  </si>
  <si>
    <t>2800242270</t>
  </si>
  <si>
    <t>Мероприятия по капитальному ремонту и ремонту дворовых территорий</t>
  </si>
  <si>
    <t>2800242290</t>
  </si>
  <si>
    <t>Капитальный ремонт и ремонт автомобильных дорог общего пользования местного значения Местный бюджет</t>
  </si>
  <si>
    <t>28002S0140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</si>
  <si>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</si>
  <si>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</si>
  <si>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24201S0780</t>
  </si>
  <si>
    <t>Мероприятия в области строительства, архитектуры и градостроительства</t>
  </si>
  <si>
    <t>2930142340</t>
  </si>
  <si>
    <t>Мероприятия по землеустройству и землепользованию</t>
  </si>
  <si>
    <t>2930142350</t>
  </si>
  <si>
    <t>Взнос на капитальный ремонт общего имущества многоквартирных домов региональному оператору</t>
  </si>
  <si>
    <t>2930142370</t>
  </si>
  <si>
    <t>Уличное освещение</t>
  </si>
  <si>
    <t>2600142510</t>
  </si>
  <si>
    <t>Благоустройство и озеленение</t>
  </si>
  <si>
    <t>Мероприятия по охране окружающей среды</t>
  </si>
  <si>
    <t>2600242540</t>
  </si>
  <si>
    <t>Организация и проведение мероприятий для детей и молодежи</t>
  </si>
  <si>
    <t>2930142770</t>
  </si>
  <si>
    <t>Обеспечение деятельности муниципальных казенных учреждений</t>
  </si>
  <si>
    <t>2310122060</t>
  </si>
  <si>
    <t>119</t>
  </si>
  <si>
    <t>Обеспечение выплат стимулирующего характера работникам муниципальных учреждений культуры Ленинградской области</t>
  </si>
  <si>
    <t>Обеспечение деятельности творческих коллективов муниципальных казенных учреждений</t>
  </si>
  <si>
    <t>2320122060</t>
  </si>
  <si>
    <t>2330122060</t>
  </si>
  <si>
    <t>Проведение культурно-досуговых мероприятий</t>
  </si>
  <si>
    <t>2310142800</t>
  </si>
  <si>
    <t>Пенсии за выслугу лет и доплаты к пенсиям лицам, замещавшим муниципальные должности</t>
  </si>
  <si>
    <t>2930143010</t>
  </si>
  <si>
    <t>2340122060</t>
  </si>
  <si>
    <t>2340142850</t>
  </si>
  <si>
    <t>Иные межбюджетные трансферты на исполнение полномочий поселений по внутреннему муниципальному финансовому контролю</t>
  </si>
  <si>
    <t>2920162570</t>
  </si>
  <si>
    <t>2420142430</t>
  </si>
  <si>
    <t>Молодежная политика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</si>
  <si>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</si>
  <si>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</si>
  <si>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</si>
  <si>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25201S0660</t>
  </si>
  <si>
    <t>Проектирование, строительство и реконструкция сельских объектов. Местный бюджет</t>
  </si>
  <si>
    <t>113</t>
  </si>
  <si>
    <t>2930172020</t>
  </si>
  <si>
    <t>Прочая закупка товаров, работ и услуг</t>
  </si>
  <si>
    <t>2600142530</t>
  </si>
  <si>
    <t>30101S4660</t>
  </si>
  <si>
    <t>452</t>
  </si>
  <si>
    <t>Бюджетные инвестиции юридическим лицам, за исключением бюджетных инвестиций в объекты капитального строительства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</si>
  <si>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</si>
  <si>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23101S0360</t>
  </si>
  <si>
    <t>23201S0360</t>
  </si>
  <si>
    <t>23301S0360</t>
  </si>
  <si>
    <t>Уточненный бюджетный план на 2019 год (тыс.руб.)</t>
  </si>
  <si>
    <t>831</t>
  </si>
  <si>
    <t>Исполнение судебныз актов Российской Федерации и мировых соглашений по возмещению причененного вреда</t>
  </si>
  <si>
    <t>Иные межбюджетные трансферты на исполнение полномочий поселений поутверждению генеральных планов поселения,правил землепользования и застройки</t>
  </si>
  <si>
    <t>2920162550</t>
  </si>
  <si>
    <t>Мероприятия по поддержке развития муниципальной службы</t>
  </si>
  <si>
    <t>Прочая закупка товаров и услуг</t>
  </si>
  <si>
    <t>Оценка недвижимости, признание прав и регулирование отношений по гоударственной и муниципальной собственности</t>
  </si>
  <si>
    <t>НАЦИОНАЛЬНАЯ БЕЗОПАСНОСТЬ И ПРАВООХРАНИТЕЛЬНАЯ ДЕЯТЕЛЬНОСТЬ</t>
  </si>
  <si>
    <t>0300</t>
  </si>
  <si>
    <t>0310</t>
  </si>
  <si>
    <t>2930142200</t>
  </si>
  <si>
    <t>Обеспечение мероприятий 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</si>
  <si>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Мероприятия по поддержке малого и среднего предпринимательства</t>
  </si>
  <si>
    <t>2930142360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</si>
  <si>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</si>
  <si>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</si>
  <si>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</si>
  <si>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2930142020</t>
  </si>
  <si>
    <t>Специальные расходы</t>
  </si>
  <si>
    <t>880</t>
  </si>
  <si>
    <t>Резервные фонды</t>
  </si>
  <si>
    <t>0111</t>
  </si>
  <si>
    <t>Резервный фонд администрации муниципальных образований</t>
  </si>
  <si>
    <t>Резервные средства</t>
  </si>
  <si>
    <t>2930142010</t>
  </si>
  <si>
    <t>122</t>
  </si>
  <si>
    <t>Иные выплаты персоналу государственных (муниципальных) органов, за исключением фонда оплаты труда</t>
  </si>
  <si>
    <t xml:space="preserve">Наименование </t>
  </si>
  <si>
    <t>2000142190</t>
  </si>
  <si>
    <t>2920162580</t>
  </si>
  <si>
    <t>Обеспечение пожарной безопасности</t>
  </si>
  <si>
    <t>Строительство и содержание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</si>
  <si>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>2940142450</t>
  </si>
  <si>
    <t>Мероприятия по згазификации</t>
  </si>
  <si>
    <t>2520142480</t>
  </si>
  <si>
    <t>2600142520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</si>
  <si>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административныхов муниципальных образований Ленинградской области" Местный бюджет</t>
  </si>
  <si>
    <t>112</t>
  </si>
  <si>
    <t>Организация и проведение спортивных мероприятий и спортивных соревнований</t>
  </si>
  <si>
    <t>за 2019 год</t>
  </si>
  <si>
    <t>Достижение показателей деятельности органов исполнительной власти субъетокв Российской Федерации (поощрение муниципальных управленческих команд)</t>
  </si>
  <si>
    <t>2930155502</t>
  </si>
  <si>
    <t>Расходы на выплаты персоналу государственных (муниципальных) органов</t>
  </si>
  <si>
    <t>870</t>
  </si>
  <si>
    <t>Исполнение судебных актов Российской Федерации и мировых соглашений по возмещению причиненного вреда</t>
  </si>
  <si>
    <t>Фактически исполнено на 01.01.2020 г. (тыс.руб.)</t>
  </si>
  <si>
    <t>Мероприятия в области жилищно-коммунального хозяйства</t>
  </si>
  <si>
    <t xml:space="preserve">Утверждено                                                                                                                                                                                                                                                            Решение Совета депутатов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Мичуринское сельское поселение                                                                                                                     муниципального образования Приозерский муниципальный район                                                                                                                   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от 24.04.2020 г. № 40                                                                                                                                                                                                     Приложение №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</si>
</sst>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р_."/>
  </numFmts>
  <fonts count="8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1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right"/>
    </xf>
    <xf numFmtId="0" fontId="0" fillId="0" borderId="1" xfId="0" applyBorder="1"/>
    <xf numFmtId="0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164" fontId="7" fillId="0" borderId="0" xfId="0" applyNumberFormat="1" applyFont="1" applyFill="1" applyAlignment="1">
      <alignment horizontal="right" vertical="distributed" wrapText="1"/>
    </xf>
    <xf numFmtId="164" fontId="7" fillId="0" borderId="0" xfId="0" applyNumberFormat="1" applyFont="1" applyFill="1" applyAlignment="1">
      <alignment horizontal="right" vertical="distributed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workbookViewId="0">
      <selection activeCell="C2" sqref="C2"/>
    </sheetView>
  </sheetViews>
  <sheetFormatPr defaultRowHeight="13.2" x14ac:dyDescent="0.25"/>
  <cols>
    <col min="1" max="1" width="6.6640625" customWidth="1"/>
    <col min="2" max="2" width="56.5546875" style="3" customWidth="1"/>
    <col min="3" max="3" width="5.88671875" style="3" customWidth="1"/>
    <col min="4" max="4" width="9.88671875" style="3" customWidth="1"/>
    <col min="5" max="5" width="5.44140625" style="3" customWidth="1"/>
    <col min="6" max="6" width="12.109375" style="3" customWidth="1"/>
    <col min="7" max="7" width="11.88671875" style="3" customWidth="1"/>
  </cols>
  <sheetData>
    <row r="1" spans="1:7" s="3" customFormat="1" ht="108.75" customHeight="1" x14ac:dyDescent="0.25">
      <c r="C1" s="24" t="s">
        <v>190</v>
      </c>
      <c r="D1" s="25"/>
      <c r="E1" s="25"/>
      <c r="F1" s="25"/>
      <c r="G1" s="25"/>
    </row>
    <row r="2" spans="1:7" s="3" customFormat="1" ht="6" customHeight="1" x14ac:dyDescent="0.25">
      <c r="B2" s="4"/>
      <c r="C2" s="4"/>
      <c r="D2" s="4"/>
      <c r="E2" s="4"/>
      <c r="F2" s="4"/>
    </row>
    <row r="3" spans="1:7" s="3" customFormat="1" ht="47.25" customHeight="1" x14ac:dyDescent="0.25">
      <c r="B3" s="21" t="s">
        <v>57</v>
      </c>
      <c r="C3" s="21"/>
      <c r="D3" s="21"/>
      <c r="E3" s="21"/>
      <c r="F3" s="21"/>
    </row>
    <row r="4" spans="1:7" ht="15.6" x14ac:dyDescent="0.25">
      <c r="B4" s="22" t="s">
        <v>182</v>
      </c>
      <c r="C4" s="22"/>
      <c r="D4" s="22"/>
      <c r="E4" s="22"/>
      <c r="F4" s="22"/>
    </row>
    <row r="5" spans="1:7" ht="3.75" customHeight="1" x14ac:dyDescent="0.25">
      <c r="B5" s="23"/>
      <c r="C5" s="23"/>
      <c r="D5" s="23"/>
      <c r="E5" s="23"/>
      <c r="F5" s="23"/>
    </row>
    <row r="6" spans="1:7" x14ac:dyDescent="0.25">
      <c r="B6" s="5"/>
      <c r="C6" s="5"/>
      <c r="D6" s="5"/>
      <c r="E6" s="5"/>
      <c r="F6" s="5"/>
      <c r="G6" s="5" t="s">
        <v>0</v>
      </c>
    </row>
    <row r="7" spans="1:7" ht="40.799999999999997" x14ac:dyDescent="0.25">
      <c r="A7" s="6" t="s">
        <v>59</v>
      </c>
      <c r="B7" s="8" t="s">
        <v>170</v>
      </c>
      <c r="C7" s="8" t="s">
        <v>1</v>
      </c>
      <c r="D7" s="8" t="s">
        <v>2</v>
      </c>
      <c r="E7" s="8" t="s">
        <v>3</v>
      </c>
      <c r="F7" s="8" t="s">
        <v>142</v>
      </c>
      <c r="G7" s="8" t="s">
        <v>188</v>
      </c>
    </row>
    <row r="8" spans="1:7" x14ac:dyDescent="0.25">
      <c r="A8" s="7" t="s">
        <v>58</v>
      </c>
      <c r="B8" s="9" t="s">
        <v>5</v>
      </c>
      <c r="C8" s="8" t="s">
        <v>4</v>
      </c>
      <c r="D8" s="8"/>
      <c r="E8" s="8"/>
      <c r="F8" s="11">
        <f>F9+F35+F48+F42+F45</f>
        <v>8439.9</v>
      </c>
      <c r="G8" s="11">
        <f>G9+G35+G48+G42+G45</f>
        <v>7826.9000000000005</v>
      </c>
    </row>
    <row r="9" spans="1:7" ht="30.6" x14ac:dyDescent="0.25">
      <c r="A9" s="20"/>
      <c r="B9" s="9" t="s">
        <v>7</v>
      </c>
      <c r="C9" s="8" t="s">
        <v>6</v>
      </c>
      <c r="D9" s="8"/>
      <c r="E9" s="8"/>
      <c r="F9" s="11">
        <f>+F12+F17+F20+F25+F29+F10+F27+F31+F33</f>
        <v>7185.2</v>
      </c>
      <c r="G9" s="11">
        <f>+G12+G17+G20+G25+G29+G10+G27+G31+G33</f>
        <v>6807.5</v>
      </c>
    </row>
    <row r="10" spans="1:7" x14ac:dyDescent="0.25">
      <c r="A10" s="20"/>
      <c r="B10" s="1" t="s">
        <v>147</v>
      </c>
      <c r="C10" s="2" t="s">
        <v>6</v>
      </c>
      <c r="D10" s="2" t="s">
        <v>171</v>
      </c>
      <c r="E10" s="2"/>
      <c r="F10" s="12">
        <f>F11</f>
        <v>40</v>
      </c>
      <c r="G10" s="12">
        <f>G11</f>
        <v>34.5</v>
      </c>
    </row>
    <row r="11" spans="1:7" ht="20.399999999999999" x14ac:dyDescent="0.25">
      <c r="A11" s="20"/>
      <c r="B11" s="1" t="s">
        <v>9</v>
      </c>
      <c r="C11" s="2" t="s">
        <v>6</v>
      </c>
      <c r="D11" s="2" t="s">
        <v>171</v>
      </c>
      <c r="E11" s="2" t="s">
        <v>8</v>
      </c>
      <c r="F11" s="12">
        <v>40</v>
      </c>
      <c r="G11" s="12">
        <v>34.5</v>
      </c>
    </row>
    <row r="12" spans="1:7" ht="20.399999999999999" x14ac:dyDescent="0.25">
      <c r="A12" s="20"/>
      <c r="B12" s="1" t="s">
        <v>61</v>
      </c>
      <c r="C12" s="2" t="s">
        <v>6</v>
      </c>
      <c r="D12" s="2" t="s">
        <v>62</v>
      </c>
      <c r="E12" s="2"/>
      <c r="F12" s="12">
        <f>F13+F14+F15+F16</f>
        <v>5301.1</v>
      </c>
      <c r="G12" s="12">
        <f>G13+G14+G15+G16</f>
        <v>5058.2999999999993</v>
      </c>
    </row>
    <row r="13" spans="1:7" x14ac:dyDescent="0.25">
      <c r="A13" s="20"/>
      <c r="B13" s="1" t="s">
        <v>63</v>
      </c>
      <c r="C13" s="2" t="s">
        <v>6</v>
      </c>
      <c r="D13" s="2" t="s">
        <v>62</v>
      </c>
      <c r="E13" s="2" t="s">
        <v>10</v>
      </c>
      <c r="F13" s="12">
        <v>2981.1</v>
      </c>
      <c r="G13" s="12">
        <v>2903.5</v>
      </c>
    </row>
    <row r="14" spans="1:7" ht="24" customHeight="1" x14ac:dyDescent="0.25">
      <c r="A14" s="20"/>
      <c r="B14" s="1" t="s">
        <v>64</v>
      </c>
      <c r="C14" s="2" t="s">
        <v>6</v>
      </c>
      <c r="D14" s="2" t="s">
        <v>62</v>
      </c>
      <c r="E14" s="2" t="s">
        <v>65</v>
      </c>
      <c r="F14" s="12">
        <v>910</v>
      </c>
      <c r="G14" s="12">
        <v>910</v>
      </c>
    </row>
    <row r="15" spans="1:7" ht="20.399999999999999" x14ac:dyDescent="0.25">
      <c r="A15" s="20"/>
      <c r="B15" s="1" t="s">
        <v>9</v>
      </c>
      <c r="C15" s="2" t="s">
        <v>6</v>
      </c>
      <c r="D15" s="2" t="s">
        <v>62</v>
      </c>
      <c r="E15" s="2" t="s">
        <v>8</v>
      </c>
      <c r="F15" s="12">
        <v>1405</v>
      </c>
      <c r="G15" s="12">
        <v>1239.9000000000001</v>
      </c>
    </row>
    <row r="16" spans="1:7" ht="20.399999999999999" x14ac:dyDescent="0.25">
      <c r="A16" s="20"/>
      <c r="B16" s="1" t="s">
        <v>169</v>
      </c>
      <c r="C16" s="2" t="s">
        <v>6</v>
      </c>
      <c r="D16" s="2" t="s">
        <v>62</v>
      </c>
      <c r="E16" s="2" t="s">
        <v>168</v>
      </c>
      <c r="F16" s="12">
        <v>5</v>
      </c>
      <c r="G16" s="12">
        <v>4.9000000000000004</v>
      </c>
    </row>
    <row r="17" spans="1:7" ht="20.399999999999999" x14ac:dyDescent="0.25">
      <c r="A17" s="20"/>
      <c r="B17" s="1" t="s">
        <v>66</v>
      </c>
      <c r="C17" s="2" t="s">
        <v>6</v>
      </c>
      <c r="D17" s="2" t="s">
        <v>67</v>
      </c>
      <c r="E17" s="2"/>
      <c r="F17" s="12">
        <f>F18+F19</f>
        <v>508.9</v>
      </c>
      <c r="G17" s="12">
        <f>G18+G19</f>
        <v>436.8</v>
      </c>
    </row>
    <row r="18" spans="1:7" x14ac:dyDescent="0.25">
      <c r="A18" s="20"/>
      <c r="B18" s="1" t="s">
        <v>63</v>
      </c>
      <c r="C18" s="2" t="s">
        <v>6</v>
      </c>
      <c r="D18" s="2" t="s">
        <v>67</v>
      </c>
      <c r="E18" s="2" t="s">
        <v>10</v>
      </c>
      <c r="F18" s="12">
        <v>393.8</v>
      </c>
      <c r="G18" s="12">
        <v>335.8</v>
      </c>
    </row>
    <row r="19" spans="1:7" ht="26.25" customHeight="1" x14ac:dyDescent="0.25">
      <c r="A19" s="20"/>
      <c r="B19" s="1" t="s">
        <v>64</v>
      </c>
      <c r="C19" s="2" t="s">
        <v>6</v>
      </c>
      <c r="D19" s="2" t="s">
        <v>67</v>
      </c>
      <c r="E19" s="2" t="s">
        <v>65</v>
      </c>
      <c r="F19" s="12">
        <v>115.1</v>
      </c>
      <c r="G19" s="12">
        <v>101</v>
      </c>
    </row>
    <row r="20" spans="1:7" ht="15" customHeight="1" x14ac:dyDescent="0.25">
      <c r="A20" s="20"/>
      <c r="B20" s="1" t="s">
        <v>68</v>
      </c>
      <c r="C20" s="2" t="s">
        <v>6</v>
      </c>
      <c r="D20" s="2" t="s">
        <v>69</v>
      </c>
      <c r="E20" s="2"/>
      <c r="F20" s="12">
        <f>F21+F22+F24+F23</f>
        <v>1272.4000000000001</v>
      </c>
      <c r="G20" s="12">
        <f>G21+G22+G24+G23</f>
        <v>1215.1000000000001</v>
      </c>
    </row>
    <row r="21" spans="1:7" x14ac:dyDescent="0.25">
      <c r="A21" s="20"/>
      <c r="B21" s="1" t="s">
        <v>63</v>
      </c>
      <c r="C21" s="2" t="s">
        <v>6</v>
      </c>
      <c r="D21" s="2" t="s">
        <v>69</v>
      </c>
      <c r="E21" s="2" t="s">
        <v>10</v>
      </c>
      <c r="F21" s="12">
        <v>659.2</v>
      </c>
      <c r="G21" s="12">
        <v>603.1</v>
      </c>
    </row>
    <row r="22" spans="1:7" ht="24.9" customHeight="1" x14ac:dyDescent="0.25">
      <c r="A22" s="20"/>
      <c r="B22" s="1" t="s">
        <v>64</v>
      </c>
      <c r="C22" s="2" t="s">
        <v>6</v>
      </c>
      <c r="D22" s="2" t="s">
        <v>69</v>
      </c>
      <c r="E22" s="2" t="s">
        <v>65</v>
      </c>
      <c r="F22" s="12">
        <v>253.2</v>
      </c>
      <c r="G22" s="12">
        <v>252.6</v>
      </c>
    </row>
    <row r="23" spans="1:7" ht="20.399999999999999" x14ac:dyDescent="0.25">
      <c r="A23" s="20"/>
      <c r="B23" s="1" t="s">
        <v>169</v>
      </c>
      <c r="C23" s="2" t="s">
        <v>6</v>
      </c>
      <c r="D23" s="2" t="s">
        <v>69</v>
      </c>
      <c r="E23" s="2" t="s">
        <v>168</v>
      </c>
      <c r="F23" s="12">
        <v>180</v>
      </c>
      <c r="G23" s="12">
        <v>179.4</v>
      </c>
    </row>
    <row r="24" spans="1:7" ht="20.399999999999999" x14ac:dyDescent="0.25">
      <c r="A24" s="20"/>
      <c r="B24" s="1" t="s">
        <v>144</v>
      </c>
      <c r="C24" s="2" t="s">
        <v>6</v>
      </c>
      <c r="D24" s="2" t="s">
        <v>69</v>
      </c>
      <c r="E24" s="2" t="s">
        <v>143</v>
      </c>
      <c r="F24" s="12">
        <v>180</v>
      </c>
      <c r="G24" s="12">
        <v>180</v>
      </c>
    </row>
    <row r="25" spans="1:7" ht="30.6" x14ac:dyDescent="0.25">
      <c r="A25" s="20"/>
      <c r="B25" s="1" t="s">
        <v>70</v>
      </c>
      <c r="C25" s="2" t="s">
        <v>6</v>
      </c>
      <c r="D25" s="2" t="s">
        <v>71</v>
      </c>
      <c r="E25" s="2"/>
      <c r="F25" s="12">
        <f>F26</f>
        <v>1.8</v>
      </c>
      <c r="G25" s="12">
        <f>G26</f>
        <v>1.8</v>
      </c>
    </row>
    <row r="26" spans="1:7" x14ac:dyDescent="0.25">
      <c r="A26" s="20"/>
      <c r="B26" s="1" t="s">
        <v>12</v>
      </c>
      <c r="C26" s="2" t="s">
        <v>6</v>
      </c>
      <c r="D26" s="2" t="s">
        <v>71</v>
      </c>
      <c r="E26" s="2" t="s">
        <v>11</v>
      </c>
      <c r="F26" s="12">
        <v>1.8</v>
      </c>
      <c r="G26" s="12">
        <v>1.8</v>
      </c>
    </row>
    <row r="27" spans="1:7" ht="24" customHeight="1" x14ac:dyDescent="0.25">
      <c r="A27" s="20"/>
      <c r="B27" s="1" t="s">
        <v>145</v>
      </c>
      <c r="C27" s="2" t="s">
        <v>6</v>
      </c>
      <c r="D27" s="2" t="s">
        <v>146</v>
      </c>
      <c r="E27" s="2"/>
      <c r="F27" s="12">
        <f>F28</f>
        <v>22.9</v>
      </c>
      <c r="G27" s="12">
        <f>G28</f>
        <v>22.9</v>
      </c>
    </row>
    <row r="28" spans="1:7" x14ac:dyDescent="0.25">
      <c r="A28" s="20"/>
      <c r="B28" s="1" t="s">
        <v>12</v>
      </c>
      <c r="C28" s="2" t="s">
        <v>6</v>
      </c>
      <c r="D28" s="2" t="s">
        <v>146</v>
      </c>
      <c r="E28" s="2" t="s">
        <v>11</v>
      </c>
      <c r="F28" s="12">
        <v>22.9</v>
      </c>
      <c r="G28" s="12">
        <v>22.9</v>
      </c>
    </row>
    <row r="29" spans="1:7" ht="20.399999999999999" x14ac:dyDescent="0.25">
      <c r="A29" s="20"/>
      <c r="B29" s="1" t="s">
        <v>72</v>
      </c>
      <c r="C29" s="2" t="s">
        <v>6</v>
      </c>
      <c r="D29" s="2" t="s">
        <v>73</v>
      </c>
      <c r="E29" s="2"/>
      <c r="F29" s="12">
        <f>F30</f>
        <v>3</v>
      </c>
      <c r="G29" s="12">
        <f>G30</f>
        <v>3</v>
      </c>
    </row>
    <row r="30" spans="1:7" x14ac:dyDescent="0.25">
      <c r="A30" s="20"/>
      <c r="B30" s="1" t="s">
        <v>12</v>
      </c>
      <c r="C30" s="2" t="s">
        <v>6</v>
      </c>
      <c r="D30" s="2" t="s">
        <v>73</v>
      </c>
      <c r="E30" s="2" t="s">
        <v>11</v>
      </c>
      <c r="F30" s="12">
        <v>3</v>
      </c>
      <c r="G30" s="12">
        <v>3</v>
      </c>
    </row>
    <row r="31" spans="1:7" ht="20.399999999999999" x14ac:dyDescent="0.25">
      <c r="A31" s="20"/>
      <c r="B31" s="1" t="s">
        <v>72</v>
      </c>
      <c r="C31" s="2" t="s">
        <v>6</v>
      </c>
      <c r="D31" s="2" t="s">
        <v>172</v>
      </c>
      <c r="E31" s="2"/>
      <c r="F31" s="12">
        <v>1</v>
      </c>
      <c r="G31" s="12">
        <v>1</v>
      </c>
    </row>
    <row r="32" spans="1:7" x14ac:dyDescent="0.25">
      <c r="A32" s="20"/>
      <c r="B32" s="1" t="s">
        <v>12</v>
      </c>
      <c r="C32" s="2" t="s">
        <v>6</v>
      </c>
      <c r="D32" s="2" t="s">
        <v>172</v>
      </c>
      <c r="E32" s="2" t="s">
        <v>11</v>
      </c>
      <c r="F32" s="12">
        <v>1</v>
      </c>
      <c r="G32" s="12">
        <v>1</v>
      </c>
    </row>
    <row r="33" spans="1:7" ht="34.5" customHeight="1" x14ac:dyDescent="0.25">
      <c r="A33" s="20"/>
      <c r="B33" s="15" t="s">
        <v>183</v>
      </c>
      <c r="C33" s="2" t="s">
        <v>6</v>
      </c>
      <c r="D33" s="16" t="s">
        <v>184</v>
      </c>
      <c r="E33" s="2"/>
      <c r="F33" s="12">
        <f>F34</f>
        <v>34.1</v>
      </c>
      <c r="G33" s="12">
        <f>G34</f>
        <v>34.1</v>
      </c>
    </row>
    <row r="34" spans="1:7" x14ac:dyDescent="0.25">
      <c r="A34" s="20"/>
      <c r="B34" s="1" t="s">
        <v>185</v>
      </c>
      <c r="C34" s="2" t="s">
        <v>6</v>
      </c>
      <c r="D34" s="16" t="s">
        <v>184</v>
      </c>
      <c r="E34" s="2" t="s">
        <v>10</v>
      </c>
      <c r="F34" s="12">
        <v>34.1</v>
      </c>
      <c r="G34" s="12">
        <v>34.1</v>
      </c>
    </row>
    <row r="35" spans="1:7" ht="20.399999999999999" x14ac:dyDescent="0.25">
      <c r="A35" s="20"/>
      <c r="B35" s="9" t="s">
        <v>14</v>
      </c>
      <c r="C35" s="8" t="s">
        <v>13</v>
      </c>
      <c r="D35" s="8"/>
      <c r="E35" s="8"/>
      <c r="F35" s="11">
        <f>F36+F38+F40</f>
        <v>361.59999999999997</v>
      </c>
      <c r="G35" s="11">
        <f>G36+G38+G40</f>
        <v>361.59999999999997</v>
      </c>
    </row>
    <row r="36" spans="1:7" ht="20.399999999999999" x14ac:dyDescent="0.25">
      <c r="A36" s="20"/>
      <c r="B36" s="1" t="s">
        <v>74</v>
      </c>
      <c r="C36" s="2" t="s">
        <v>13</v>
      </c>
      <c r="D36" s="2" t="s">
        <v>75</v>
      </c>
      <c r="E36" s="2"/>
      <c r="F36" s="12">
        <f>F37</f>
        <v>22.4</v>
      </c>
      <c r="G36" s="12">
        <f>G37</f>
        <v>22.4</v>
      </c>
    </row>
    <row r="37" spans="1:7" x14ac:dyDescent="0.25">
      <c r="A37" s="20"/>
      <c r="B37" s="1" t="s">
        <v>12</v>
      </c>
      <c r="C37" s="2" t="s">
        <v>13</v>
      </c>
      <c r="D37" s="2" t="s">
        <v>75</v>
      </c>
      <c r="E37" s="2" t="s">
        <v>11</v>
      </c>
      <c r="F37" s="12">
        <v>22.4</v>
      </c>
      <c r="G37" s="12">
        <v>22.4</v>
      </c>
    </row>
    <row r="38" spans="1:7" ht="20.399999999999999" x14ac:dyDescent="0.25">
      <c r="A38" s="20"/>
      <c r="B38" s="1" t="s">
        <v>76</v>
      </c>
      <c r="C38" s="2" t="s">
        <v>13</v>
      </c>
      <c r="D38" s="2" t="s">
        <v>77</v>
      </c>
      <c r="E38" s="2"/>
      <c r="F38" s="12">
        <f>F39</f>
        <v>296.89999999999998</v>
      </c>
      <c r="G38" s="12">
        <f>G39</f>
        <v>296.89999999999998</v>
      </c>
    </row>
    <row r="39" spans="1:7" x14ac:dyDescent="0.25">
      <c r="A39" s="20"/>
      <c r="B39" s="1" t="s">
        <v>12</v>
      </c>
      <c r="C39" s="2" t="s">
        <v>13</v>
      </c>
      <c r="D39" s="2" t="s">
        <v>77</v>
      </c>
      <c r="E39" s="2" t="s">
        <v>11</v>
      </c>
      <c r="F39" s="12">
        <v>296.89999999999998</v>
      </c>
      <c r="G39" s="12">
        <v>296.89999999999998</v>
      </c>
    </row>
    <row r="40" spans="1:7" ht="20.399999999999999" x14ac:dyDescent="0.25">
      <c r="A40" s="20"/>
      <c r="B40" s="1" t="s">
        <v>122</v>
      </c>
      <c r="C40" s="2" t="s">
        <v>13</v>
      </c>
      <c r="D40" s="2" t="s">
        <v>123</v>
      </c>
      <c r="E40" s="2"/>
      <c r="F40" s="12">
        <f>F41</f>
        <v>42.3</v>
      </c>
      <c r="G40" s="12">
        <f>G41</f>
        <v>42.3</v>
      </c>
    </row>
    <row r="41" spans="1:7" x14ac:dyDescent="0.25">
      <c r="A41" s="20"/>
      <c r="B41" s="1" t="s">
        <v>12</v>
      </c>
      <c r="C41" s="2" t="s">
        <v>13</v>
      </c>
      <c r="D41" s="2" t="s">
        <v>123</v>
      </c>
      <c r="E41" s="2" t="s">
        <v>11</v>
      </c>
      <c r="F41" s="12">
        <v>42.3</v>
      </c>
      <c r="G41" s="12">
        <v>42.3</v>
      </c>
    </row>
    <row r="42" spans="1:7" x14ac:dyDescent="0.25">
      <c r="A42" s="20"/>
      <c r="B42" s="9" t="s">
        <v>157</v>
      </c>
      <c r="C42" s="8" t="s">
        <v>158</v>
      </c>
      <c r="D42" s="2"/>
      <c r="E42" s="2"/>
      <c r="F42" s="11">
        <f>F43</f>
        <v>171</v>
      </c>
      <c r="G42" s="11">
        <f>G43</f>
        <v>171</v>
      </c>
    </row>
    <row r="43" spans="1:7" ht="15" customHeight="1" x14ac:dyDescent="0.25">
      <c r="A43" s="20"/>
      <c r="B43" s="1" t="s">
        <v>159</v>
      </c>
      <c r="C43" s="2" t="s">
        <v>158</v>
      </c>
      <c r="D43" s="2" t="s">
        <v>160</v>
      </c>
      <c r="E43" s="2"/>
      <c r="F43" s="12">
        <f>F44</f>
        <v>171</v>
      </c>
      <c r="G43" s="12">
        <f>G44</f>
        <v>171</v>
      </c>
    </row>
    <row r="44" spans="1:7" x14ac:dyDescent="0.25">
      <c r="A44" s="20"/>
      <c r="B44" s="1" t="s">
        <v>161</v>
      </c>
      <c r="C44" s="2" t="s">
        <v>158</v>
      </c>
      <c r="D44" s="2" t="s">
        <v>160</v>
      </c>
      <c r="E44" s="2" t="s">
        <v>162</v>
      </c>
      <c r="F44" s="12">
        <v>171</v>
      </c>
      <c r="G44" s="12">
        <v>171</v>
      </c>
    </row>
    <row r="45" spans="1:7" x14ac:dyDescent="0.25">
      <c r="A45" s="20"/>
      <c r="B45" s="9" t="s">
        <v>163</v>
      </c>
      <c r="C45" s="8" t="s">
        <v>164</v>
      </c>
      <c r="D45" s="8"/>
      <c r="E45" s="8"/>
      <c r="F45" s="11">
        <f>F46</f>
        <v>30</v>
      </c>
      <c r="G45" s="11">
        <f>G46</f>
        <v>0</v>
      </c>
    </row>
    <row r="46" spans="1:7" x14ac:dyDescent="0.25">
      <c r="A46" s="20"/>
      <c r="B46" s="1" t="s">
        <v>165</v>
      </c>
      <c r="C46" s="2" t="s">
        <v>164</v>
      </c>
      <c r="D46" s="2" t="s">
        <v>167</v>
      </c>
      <c r="E46" s="2"/>
      <c r="F46" s="12">
        <f>F47</f>
        <v>30</v>
      </c>
      <c r="G46" s="12">
        <f>G47</f>
        <v>0</v>
      </c>
    </row>
    <row r="47" spans="1:7" x14ac:dyDescent="0.25">
      <c r="A47" s="20"/>
      <c r="B47" s="1" t="s">
        <v>166</v>
      </c>
      <c r="C47" s="2" t="s">
        <v>164</v>
      </c>
      <c r="D47" s="2" t="s">
        <v>167</v>
      </c>
      <c r="E47" s="2" t="s">
        <v>186</v>
      </c>
      <c r="F47" s="12">
        <v>30</v>
      </c>
      <c r="G47" s="12">
        <v>0</v>
      </c>
    </row>
    <row r="48" spans="1:7" x14ac:dyDescent="0.25">
      <c r="A48" s="20"/>
      <c r="B48" s="9" t="s">
        <v>16</v>
      </c>
      <c r="C48" s="8" t="s">
        <v>15</v>
      </c>
      <c r="D48" s="8"/>
      <c r="E48" s="8"/>
      <c r="F48" s="11">
        <f>F49+F57+F53+F51+F55</f>
        <v>692.09999999999991</v>
      </c>
      <c r="G48" s="11">
        <f>G49+G57+G53+G51+G55</f>
        <v>486.79999999999995</v>
      </c>
    </row>
    <row r="49" spans="1:7" ht="20.399999999999999" x14ac:dyDescent="0.25">
      <c r="A49" s="20"/>
      <c r="B49" s="1" t="s">
        <v>78</v>
      </c>
      <c r="C49" s="2" t="s">
        <v>15</v>
      </c>
      <c r="D49" s="2" t="s">
        <v>79</v>
      </c>
      <c r="E49" s="2"/>
      <c r="F49" s="12">
        <f>F50</f>
        <v>3.5</v>
      </c>
      <c r="G49" s="12">
        <v>3.5</v>
      </c>
    </row>
    <row r="50" spans="1:7" ht="20.399999999999999" x14ac:dyDescent="0.25">
      <c r="A50" s="20"/>
      <c r="B50" s="1" t="s">
        <v>9</v>
      </c>
      <c r="C50" s="2" t="s">
        <v>15</v>
      </c>
      <c r="D50" s="2" t="s">
        <v>79</v>
      </c>
      <c r="E50" s="2" t="s">
        <v>8</v>
      </c>
      <c r="F50" s="12">
        <v>3.5</v>
      </c>
      <c r="G50" s="12">
        <v>3.5</v>
      </c>
    </row>
    <row r="51" spans="1:7" ht="20.399999999999999" x14ac:dyDescent="0.25">
      <c r="A51" s="20"/>
      <c r="B51" s="1" t="s">
        <v>149</v>
      </c>
      <c r="C51" s="2" t="s">
        <v>15</v>
      </c>
      <c r="D51" s="2" t="s">
        <v>80</v>
      </c>
      <c r="E51" s="2"/>
      <c r="F51" s="12">
        <f>F52</f>
        <v>327.2</v>
      </c>
      <c r="G51" s="12">
        <f>G52</f>
        <v>126.9</v>
      </c>
    </row>
    <row r="52" spans="1:7" x14ac:dyDescent="0.25">
      <c r="A52" s="20"/>
      <c r="B52" s="1" t="s">
        <v>133</v>
      </c>
      <c r="C52" s="2" t="s">
        <v>15</v>
      </c>
      <c r="D52" s="2" t="s">
        <v>80</v>
      </c>
      <c r="E52" s="2" t="s">
        <v>8</v>
      </c>
      <c r="F52" s="12">
        <v>327.2</v>
      </c>
      <c r="G52" s="12">
        <v>126.9</v>
      </c>
    </row>
    <row r="53" spans="1:7" x14ac:dyDescent="0.25">
      <c r="A53" s="20"/>
      <c r="B53" s="1" t="s">
        <v>81</v>
      </c>
      <c r="C53" s="2" t="s">
        <v>15</v>
      </c>
      <c r="D53" s="2" t="s">
        <v>82</v>
      </c>
      <c r="E53" s="2"/>
      <c r="F53" s="12">
        <f>F54</f>
        <v>104.9</v>
      </c>
      <c r="G53" s="12">
        <f>G54</f>
        <v>99.9</v>
      </c>
    </row>
    <row r="54" spans="1:7" x14ac:dyDescent="0.25">
      <c r="A54" s="20"/>
      <c r="B54" s="1" t="s">
        <v>133</v>
      </c>
      <c r="C54" s="2" t="s">
        <v>15</v>
      </c>
      <c r="D54" s="2" t="s">
        <v>82</v>
      </c>
      <c r="E54" s="2" t="s">
        <v>8</v>
      </c>
      <c r="F54" s="12">
        <v>104.9</v>
      </c>
      <c r="G54" s="12">
        <v>99.9</v>
      </c>
    </row>
    <row r="55" spans="1:7" ht="20.399999999999999" x14ac:dyDescent="0.25">
      <c r="A55" s="20"/>
      <c r="B55" s="1" t="s">
        <v>187</v>
      </c>
      <c r="C55" s="2" t="s">
        <v>15</v>
      </c>
      <c r="D55" s="2" t="s">
        <v>82</v>
      </c>
      <c r="E55" s="2"/>
      <c r="F55" s="12">
        <f>F56</f>
        <v>7.5</v>
      </c>
      <c r="G55" s="12">
        <f>G56</f>
        <v>7.5</v>
      </c>
    </row>
    <row r="56" spans="1:7" x14ac:dyDescent="0.25">
      <c r="A56" s="20"/>
      <c r="B56" s="1" t="s">
        <v>32</v>
      </c>
      <c r="C56" s="2" t="s">
        <v>15</v>
      </c>
      <c r="D56" s="2" t="s">
        <v>82</v>
      </c>
      <c r="E56" s="2" t="s">
        <v>143</v>
      </c>
      <c r="F56" s="12">
        <v>7.5</v>
      </c>
      <c r="G56" s="12">
        <v>7.5</v>
      </c>
    </row>
    <row r="57" spans="1:7" x14ac:dyDescent="0.25">
      <c r="A57" s="20"/>
      <c r="B57" s="1" t="s">
        <v>81</v>
      </c>
      <c r="C57" s="2" t="s">
        <v>15</v>
      </c>
      <c r="D57" s="2" t="s">
        <v>82</v>
      </c>
      <c r="E57" s="2"/>
      <c r="F57" s="12">
        <f>F58</f>
        <v>249</v>
      </c>
      <c r="G57" s="12">
        <f>G58</f>
        <v>249</v>
      </c>
    </row>
    <row r="58" spans="1:7" x14ac:dyDescent="0.25">
      <c r="A58" s="20"/>
      <c r="B58" s="1" t="s">
        <v>32</v>
      </c>
      <c r="C58" s="2" t="s">
        <v>15</v>
      </c>
      <c r="D58" s="2" t="s">
        <v>82</v>
      </c>
      <c r="E58" s="2" t="s">
        <v>31</v>
      </c>
      <c r="F58" s="12">
        <v>249</v>
      </c>
      <c r="G58" s="12">
        <v>249</v>
      </c>
    </row>
    <row r="59" spans="1:7" x14ac:dyDescent="0.25">
      <c r="A59" s="20"/>
      <c r="B59" s="9" t="s">
        <v>18</v>
      </c>
      <c r="C59" s="8" t="s">
        <v>17</v>
      </c>
      <c r="D59" s="8"/>
      <c r="E59" s="8"/>
      <c r="F59" s="11">
        <f>F60</f>
        <v>143.19999999999999</v>
      </c>
      <c r="G59" s="11">
        <f>G60</f>
        <v>143.19999999999999</v>
      </c>
    </row>
    <row r="60" spans="1:7" x14ac:dyDescent="0.25">
      <c r="A60" s="20"/>
      <c r="B60" s="9" t="s">
        <v>20</v>
      </c>
      <c r="C60" s="8" t="s">
        <v>19</v>
      </c>
      <c r="D60" s="8"/>
      <c r="E60" s="8"/>
      <c r="F60" s="11">
        <f>F61</f>
        <v>143.19999999999999</v>
      </c>
      <c r="G60" s="11">
        <f>G61</f>
        <v>143.19999999999999</v>
      </c>
    </row>
    <row r="61" spans="1:7" ht="20.399999999999999" x14ac:dyDescent="0.25">
      <c r="A61" s="20"/>
      <c r="B61" s="1" t="s">
        <v>83</v>
      </c>
      <c r="C61" s="8" t="s">
        <v>19</v>
      </c>
      <c r="D61" s="8" t="s">
        <v>84</v>
      </c>
      <c r="E61" s="8"/>
      <c r="F61" s="11">
        <f>F62+F63+F64</f>
        <v>143.19999999999999</v>
      </c>
      <c r="G61" s="11">
        <f>G62+G63+G64</f>
        <v>143.19999999999999</v>
      </c>
    </row>
    <row r="62" spans="1:7" x14ac:dyDescent="0.25">
      <c r="A62" s="20"/>
      <c r="B62" s="1" t="s">
        <v>63</v>
      </c>
      <c r="C62" s="2" t="s">
        <v>19</v>
      </c>
      <c r="D62" s="2" t="s">
        <v>84</v>
      </c>
      <c r="E62" s="2" t="s">
        <v>10</v>
      </c>
      <c r="F62" s="12">
        <v>107.2</v>
      </c>
      <c r="G62" s="12">
        <v>107.2</v>
      </c>
    </row>
    <row r="63" spans="1:7" ht="20.399999999999999" x14ac:dyDescent="0.25">
      <c r="A63" s="20"/>
      <c r="B63" s="1" t="s">
        <v>64</v>
      </c>
      <c r="C63" s="2" t="s">
        <v>19</v>
      </c>
      <c r="D63" s="2" t="s">
        <v>84</v>
      </c>
      <c r="E63" s="2" t="s">
        <v>65</v>
      </c>
      <c r="F63" s="12">
        <v>31</v>
      </c>
      <c r="G63" s="12">
        <v>31</v>
      </c>
    </row>
    <row r="64" spans="1:7" ht="20.399999999999999" x14ac:dyDescent="0.25">
      <c r="A64" s="20"/>
      <c r="B64" s="1" t="s">
        <v>9</v>
      </c>
      <c r="C64" s="2" t="s">
        <v>19</v>
      </c>
      <c r="D64" s="2" t="s">
        <v>84</v>
      </c>
      <c r="E64" s="2" t="s">
        <v>8</v>
      </c>
      <c r="F64" s="12">
        <v>5</v>
      </c>
      <c r="G64" s="12">
        <v>5</v>
      </c>
    </row>
    <row r="65" spans="1:7" ht="20.399999999999999" x14ac:dyDescent="0.25">
      <c r="A65" s="20"/>
      <c r="B65" s="9" t="s">
        <v>150</v>
      </c>
      <c r="C65" s="8" t="s">
        <v>151</v>
      </c>
      <c r="D65" s="8"/>
      <c r="E65" s="8"/>
      <c r="F65" s="11">
        <f>F66</f>
        <v>5</v>
      </c>
      <c r="G65" s="11">
        <f>G66</f>
        <v>0</v>
      </c>
    </row>
    <row r="66" spans="1:7" x14ac:dyDescent="0.25">
      <c r="A66" s="20"/>
      <c r="B66" s="9" t="s">
        <v>173</v>
      </c>
      <c r="C66" s="8" t="s">
        <v>152</v>
      </c>
      <c r="D66" s="8"/>
      <c r="E66" s="8"/>
      <c r="F66" s="11">
        <f>F67</f>
        <v>5</v>
      </c>
      <c r="G66" s="11">
        <f>G67</f>
        <v>0</v>
      </c>
    </row>
    <row r="67" spans="1:7" ht="20.399999999999999" x14ac:dyDescent="0.25">
      <c r="A67" s="20"/>
      <c r="B67" s="1" t="s">
        <v>9</v>
      </c>
      <c r="C67" s="2" t="s">
        <v>152</v>
      </c>
      <c r="D67" s="2" t="s">
        <v>153</v>
      </c>
      <c r="E67" s="2" t="s">
        <v>8</v>
      </c>
      <c r="F67" s="12">
        <v>5</v>
      </c>
      <c r="G67" s="12">
        <v>0</v>
      </c>
    </row>
    <row r="68" spans="1:7" x14ac:dyDescent="0.25">
      <c r="A68" s="20"/>
      <c r="B68" s="9" t="s">
        <v>22</v>
      </c>
      <c r="C68" s="8" t="s">
        <v>21</v>
      </c>
      <c r="D68" s="8"/>
      <c r="E68" s="8"/>
      <c r="F68" s="11">
        <f>F69+F78</f>
        <v>6884.6</v>
      </c>
      <c r="G68" s="11">
        <f>G69+G78</f>
        <v>3426.4000000000005</v>
      </c>
    </row>
    <row r="69" spans="1:7" x14ac:dyDescent="0.25">
      <c r="A69" s="20"/>
      <c r="B69" s="9" t="s">
        <v>24</v>
      </c>
      <c r="C69" s="8" t="s">
        <v>23</v>
      </c>
      <c r="D69" s="8"/>
      <c r="E69" s="8"/>
      <c r="F69" s="11">
        <f>F70+F72+F74+F76</f>
        <v>3333</v>
      </c>
      <c r="G69" s="11">
        <f>G70+G72+G74+G76</f>
        <v>3321.4000000000005</v>
      </c>
    </row>
    <row r="70" spans="1:7" x14ac:dyDescent="0.25">
      <c r="A70" s="20"/>
      <c r="B70" s="1" t="s">
        <v>85</v>
      </c>
      <c r="C70" s="2" t="s">
        <v>23</v>
      </c>
      <c r="D70" s="2" t="s">
        <v>86</v>
      </c>
      <c r="E70" s="2"/>
      <c r="F70" s="12">
        <f>F71</f>
        <v>1299</v>
      </c>
      <c r="G70" s="12">
        <f>G71</f>
        <v>1299</v>
      </c>
    </row>
    <row r="71" spans="1:7" ht="20.399999999999999" x14ac:dyDescent="0.25">
      <c r="A71" s="20"/>
      <c r="B71" s="1" t="s">
        <v>9</v>
      </c>
      <c r="C71" s="2" t="s">
        <v>23</v>
      </c>
      <c r="D71" s="2" t="s">
        <v>86</v>
      </c>
      <c r="E71" s="2" t="s">
        <v>8</v>
      </c>
      <c r="F71" s="12">
        <v>1299</v>
      </c>
      <c r="G71" s="12">
        <v>1299</v>
      </c>
    </row>
    <row r="72" spans="1:7" x14ac:dyDescent="0.25">
      <c r="A72" s="20"/>
      <c r="B72" s="1" t="s">
        <v>87</v>
      </c>
      <c r="C72" s="2" t="s">
        <v>23</v>
      </c>
      <c r="D72" s="2" t="s">
        <v>88</v>
      </c>
      <c r="E72" s="2"/>
      <c r="F72" s="12">
        <f>F73</f>
        <v>167</v>
      </c>
      <c r="G72" s="12">
        <v>155.4</v>
      </c>
    </row>
    <row r="73" spans="1:7" ht="20.399999999999999" x14ac:dyDescent="0.25">
      <c r="A73" s="20"/>
      <c r="B73" s="1" t="s">
        <v>9</v>
      </c>
      <c r="C73" s="2" t="s">
        <v>23</v>
      </c>
      <c r="D73" s="2" t="s">
        <v>88</v>
      </c>
      <c r="E73" s="2" t="s">
        <v>8</v>
      </c>
      <c r="F73" s="12">
        <v>167</v>
      </c>
      <c r="G73" s="12">
        <v>155.4</v>
      </c>
    </row>
    <row r="74" spans="1:7" x14ac:dyDescent="0.25">
      <c r="A74" s="20"/>
      <c r="B74" s="1" t="s">
        <v>89</v>
      </c>
      <c r="C74" s="2" t="s">
        <v>23</v>
      </c>
      <c r="D74" s="2" t="s">
        <v>90</v>
      </c>
      <c r="E74" s="2"/>
      <c r="F74" s="12">
        <f>F75</f>
        <v>1063.2</v>
      </c>
      <c r="G74" s="12">
        <f>G75</f>
        <v>1063.2</v>
      </c>
    </row>
    <row r="75" spans="1:7" ht="20.399999999999999" x14ac:dyDescent="0.25">
      <c r="A75" s="20"/>
      <c r="B75" s="1" t="s">
        <v>9</v>
      </c>
      <c r="C75" s="2" t="s">
        <v>23</v>
      </c>
      <c r="D75" s="2" t="s">
        <v>90</v>
      </c>
      <c r="E75" s="2" t="s">
        <v>8</v>
      </c>
      <c r="F75" s="12">
        <v>1063.2</v>
      </c>
      <c r="G75" s="12">
        <v>1063.2</v>
      </c>
    </row>
    <row r="76" spans="1:7" ht="20.399999999999999" x14ac:dyDescent="0.25">
      <c r="A76" s="20"/>
      <c r="B76" s="1" t="s">
        <v>91</v>
      </c>
      <c r="C76" s="2" t="s">
        <v>23</v>
      </c>
      <c r="D76" s="2" t="s">
        <v>92</v>
      </c>
      <c r="E76" s="2"/>
      <c r="F76" s="12">
        <f>F77</f>
        <v>803.8</v>
      </c>
      <c r="G76" s="12">
        <v>803.8</v>
      </c>
    </row>
    <row r="77" spans="1:7" ht="20.399999999999999" x14ac:dyDescent="0.25">
      <c r="A77" s="20"/>
      <c r="B77" s="1" t="s">
        <v>9</v>
      </c>
      <c r="C77" s="2" t="s">
        <v>23</v>
      </c>
      <c r="D77" s="2" t="s">
        <v>92</v>
      </c>
      <c r="E77" s="2" t="s">
        <v>8</v>
      </c>
      <c r="F77" s="12">
        <v>803.8</v>
      </c>
      <c r="G77" s="12">
        <v>0</v>
      </c>
    </row>
    <row r="78" spans="1:7" x14ac:dyDescent="0.25">
      <c r="A78" s="20"/>
      <c r="B78" s="9" t="s">
        <v>26</v>
      </c>
      <c r="C78" s="8" t="s">
        <v>25</v>
      </c>
      <c r="D78" s="2"/>
      <c r="E78" s="2"/>
      <c r="F78" s="11">
        <f>F79+F81+F83+F85+F87</f>
        <v>3551.6</v>
      </c>
      <c r="G78" s="11">
        <f>G79+G81+G83+G85+G87</f>
        <v>105</v>
      </c>
    </row>
    <row r="79" spans="1:7" ht="30.6" x14ac:dyDescent="0.25">
      <c r="A79" s="20"/>
      <c r="B79" s="1" t="s">
        <v>154</v>
      </c>
      <c r="C79" s="2" t="s">
        <v>25</v>
      </c>
      <c r="D79" s="2" t="s">
        <v>124</v>
      </c>
      <c r="E79" s="2"/>
      <c r="F79" s="12">
        <f>F80</f>
        <v>100</v>
      </c>
      <c r="G79" s="12">
        <f>G80</f>
        <v>0</v>
      </c>
    </row>
    <row r="80" spans="1:7" ht="20.399999999999999" x14ac:dyDescent="0.25">
      <c r="A80" s="20"/>
      <c r="B80" s="1" t="s">
        <v>9</v>
      </c>
      <c r="C80" s="2" t="s">
        <v>25</v>
      </c>
      <c r="D80" s="2" t="s">
        <v>124</v>
      </c>
      <c r="E80" s="2" t="s">
        <v>8</v>
      </c>
      <c r="F80" s="12">
        <v>100</v>
      </c>
      <c r="G80" s="12">
        <v>0</v>
      </c>
    </row>
    <row r="81" spans="1:7" ht="30.6" x14ac:dyDescent="0.25">
      <c r="A81" s="20"/>
      <c r="B81" s="1" t="s">
        <v>174</v>
      </c>
      <c r="C81" s="2" t="s">
        <v>25</v>
      </c>
      <c r="D81" s="2" t="s">
        <v>95</v>
      </c>
      <c r="E81" s="2"/>
      <c r="F81" s="12">
        <f>F82</f>
        <v>3243.6</v>
      </c>
      <c r="G81" s="12">
        <f>G82</f>
        <v>0</v>
      </c>
    </row>
    <row r="82" spans="1:7" ht="20.399999999999999" x14ac:dyDescent="0.25">
      <c r="A82" s="20"/>
      <c r="B82" s="1" t="s">
        <v>9</v>
      </c>
      <c r="C82" s="2" t="s">
        <v>25</v>
      </c>
      <c r="D82" s="2" t="s">
        <v>95</v>
      </c>
      <c r="E82" s="2" t="s">
        <v>94</v>
      </c>
      <c r="F82" s="12">
        <v>3243.6</v>
      </c>
      <c r="G82" s="12">
        <v>0</v>
      </c>
    </row>
    <row r="83" spans="1:7" x14ac:dyDescent="0.25">
      <c r="A83" s="20"/>
      <c r="B83" s="1" t="s">
        <v>96</v>
      </c>
      <c r="C83" s="2" t="s">
        <v>25</v>
      </c>
      <c r="D83" s="2" t="s">
        <v>97</v>
      </c>
      <c r="E83" s="2"/>
      <c r="F83" s="12">
        <f>F84</f>
        <v>100</v>
      </c>
      <c r="G83" s="12">
        <f>G84</f>
        <v>0</v>
      </c>
    </row>
    <row r="84" spans="1:7" x14ac:dyDescent="0.25">
      <c r="A84" s="20"/>
      <c r="B84" s="1" t="s">
        <v>148</v>
      </c>
      <c r="C84" s="2" t="s">
        <v>25</v>
      </c>
      <c r="D84" s="2" t="s">
        <v>97</v>
      </c>
      <c r="E84" s="2" t="s">
        <v>8</v>
      </c>
      <c r="F84" s="12">
        <v>100</v>
      </c>
      <c r="G84" s="12">
        <v>0</v>
      </c>
    </row>
    <row r="85" spans="1:7" x14ac:dyDescent="0.25">
      <c r="A85" s="20"/>
      <c r="B85" s="1" t="s">
        <v>98</v>
      </c>
      <c r="C85" s="2" t="s">
        <v>25</v>
      </c>
      <c r="D85" s="2" t="s">
        <v>99</v>
      </c>
      <c r="E85" s="2"/>
      <c r="F85" s="12">
        <f>F86</f>
        <v>105</v>
      </c>
      <c r="G85" s="12">
        <f>G86</f>
        <v>105</v>
      </c>
    </row>
    <row r="86" spans="1:7" x14ac:dyDescent="0.25">
      <c r="A86" s="20"/>
      <c r="B86" s="1" t="s">
        <v>148</v>
      </c>
      <c r="C86" s="2" t="s">
        <v>25</v>
      </c>
      <c r="D86" s="2" t="s">
        <v>99</v>
      </c>
      <c r="E86" s="2" t="s">
        <v>8</v>
      </c>
      <c r="F86" s="12">
        <v>105</v>
      </c>
      <c r="G86" s="12">
        <v>105</v>
      </c>
    </row>
    <row r="87" spans="1:7" x14ac:dyDescent="0.25">
      <c r="A87" s="20"/>
      <c r="B87" s="13" t="s">
        <v>155</v>
      </c>
      <c r="C87" s="2" t="s">
        <v>25</v>
      </c>
      <c r="D87" s="2" t="s">
        <v>156</v>
      </c>
      <c r="E87" s="2"/>
      <c r="F87" s="12">
        <f>F88</f>
        <v>3</v>
      </c>
      <c r="G87" s="12">
        <f>G88</f>
        <v>0</v>
      </c>
    </row>
    <row r="88" spans="1:7" ht="21" x14ac:dyDescent="0.25">
      <c r="A88" s="20"/>
      <c r="B88" s="13" t="s">
        <v>137</v>
      </c>
      <c r="C88" s="2" t="s">
        <v>25</v>
      </c>
      <c r="D88" s="2" t="s">
        <v>156</v>
      </c>
      <c r="E88" s="2" t="s">
        <v>136</v>
      </c>
      <c r="F88" s="12">
        <v>3</v>
      </c>
      <c r="G88" s="12">
        <v>0</v>
      </c>
    </row>
    <row r="89" spans="1:7" x14ac:dyDescent="0.25">
      <c r="A89" s="20"/>
      <c r="B89" s="9" t="s">
        <v>28</v>
      </c>
      <c r="C89" s="8" t="s">
        <v>27</v>
      </c>
      <c r="D89" s="8"/>
      <c r="E89" s="8"/>
      <c r="F89" s="11">
        <f>F91+F94+F99+F93</f>
        <v>7573.4999999999991</v>
      </c>
      <c r="G89" s="11">
        <f>G91+G94+G99+G93</f>
        <v>4522.7999999999993</v>
      </c>
    </row>
    <row r="90" spans="1:7" x14ac:dyDescent="0.25">
      <c r="A90" s="20"/>
      <c r="B90" s="9" t="s">
        <v>30</v>
      </c>
      <c r="C90" s="8" t="s">
        <v>29</v>
      </c>
      <c r="D90" s="2"/>
      <c r="E90" s="2"/>
      <c r="F90" s="12">
        <f>F91+F92</f>
        <v>221.4</v>
      </c>
      <c r="G90" s="12">
        <f>G91+G93</f>
        <v>221.4</v>
      </c>
    </row>
    <row r="91" spans="1:7" ht="20.399999999999999" x14ac:dyDescent="0.25">
      <c r="A91" s="20"/>
      <c r="B91" s="1" t="s">
        <v>100</v>
      </c>
      <c r="C91" s="2" t="s">
        <v>29</v>
      </c>
      <c r="D91" s="2" t="s">
        <v>101</v>
      </c>
      <c r="E91" s="2" t="s">
        <v>31</v>
      </c>
      <c r="F91" s="12">
        <v>124</v>
      </c>
      <c r="G91" s="12">
        <v>124</v>
      </c>
    </row>
    <row r="92" spans="1:7" x14ac:dyDescent="0.25">
      <c r="A92" s="20"/>
      <c r="B92" s="1" t="s">
        <v>189</v>
      </c>
      <c r="C92" s="2" t="s">
        <v>29</v>
      </c>
      <c r="D92" s="2" t="s">
        <v>175</v>
      </c>
      <c r="E92" s="2"/>
      <c r="F92" s="12">
        <f>F93</f>
        <v>97.4</v>
      </c>
      <c r="G92" s="12">
        <f>G93</f>
        <v>97.4</v>
      </c>
    </row>
    <row r="93" spans="1:7" x14ac:dyDescent="0.25">
      <c r="A93" s="20"/>
      <c r="B93" s="1" t="s">
        <v>148</v>
      </c>
      <c r="C93" s="2" t="s">
        <v>29</v>
      </c>
      <c r="D93" s="2" t="s">
        <v>175</v>
      </c>
      <c r="E93" s="2" t="s">
        <v>8</v>
      </c>
      <c r="F93" s="12">
        <v>97.4</v>
      </c>
      <c r="G93" s="12">
        <v>97.4</v>
      </c>
    </row>
    <row r="94" spans="1:7" x14ac:dyDescent="0.25">
      <c r="A94" s="20"/>
      <c r="B94" s="9" t="s">
        <v>34</v>
      </c>
      <c r="C94" s="8" t="s">
        <v>33</v>
      </c>
      <c r="D94" s="8"/>
      <c r="E94" s="8"/>
      <c r="F94" s="11">
        <f>F95+F97</f>
        <v>3184</v>
      </c>
      <c r="G94" s="11">
        <f>G95+G97</f>
        <v>320.7</v>
      </c>
    </row>
    <row r="95" spans="1:7" x14ac:dyDescent="0.25">
      <c r="A95" s="20"/>
      <c r="B95" s="1" t="s">
        <v>176</v>
      </c>
      <c r="C95" s="2" t="s">
        <v>33</v>
      </c>
      <c r="D95" s="2" t="s">
        <v>177</v>
      </c>
      <c r="E95" s="2"/>
      <c r="F95" s="12">
        <f>F96</f>
        <v>326.2</v>
      </c>
      <c r="G95" s="12">
        <f>G96</f>
        <v>320.7</v>
      </c>
    </row>
    <row r="96" spans="1:7" x14ac:dyDescent="0.25">
      <c r="A96" s="20"/>
      <c r="B96" s="1" t="s">
        <v>148</v>
      </c>
      <c r="C96" s="2" t="s">
        <v>33</v>
      </c>
      <c r="D96" s="2" t="s">
        <v>177</v>
      </c>
      <c r="E96" s="2" t="s">
        <v>8</v>
      </c>
      <c r="F96" s="12">
        <v>326.2</v>
      </c>
      <c r="G96" s="12">
        <v>320.7</v>
      </c>
    </row>
    <row r="97" spans="1:7" ht="20.399999999999999" x14ac:dyDescent="0.25">
      <c r="A97" s="20"/>
      <c r="B97" s="1" t="s">
        <v>93</v>
      </c>
      <c r="C97" s="2" t="s">
        <v>33</v>
      </c>
      <c r="D97" s="2" t="s">
        <v>129</v>
      </c>
      <c r="E97" s="2"/>
      <c r="F97" s="12">
        <f>F98</f>
        <v>2857.8</v>
      </c>
      <c r="G97" s="12">
        <f>G98</f>
        <v>0</v>
      </c>
    </row>
    <row r="98" spans="1:7" x14ac:dyDescent="0.25">
      <c r="A98" s="20"/>
      <c r="B98" s="1" t="s">
        <v>130</v>
      </c>
      <c r="C98" s="2" t="s">
        <v>33</v>
      </c>
      <c r="D98" s="2" t="s">
        <v>129</v>
      </c>
      <c r="E98" s="2" t="s">
        <v>94</v>
      </c>
      <c r="F98" s="12">
        <v>2857.8</v>
      </c>
      <c r="G98" s="12">
        <v>0</v>
      </c>
    </row>
    <row r="99" spans="1:7" x14ac:dyDescent="0.25">
      <c r="A99" s="20"/>
      <c r="B99" s="9" t="s">
        <v>36</v>
      </c>
      <c r="C99" s="8" t="s">
        <v>35</v>
      </c>
      <c r="D99" s="8"/>
      <c r="E99" s="8"/>
      <c r="F99" s="11">
        <f>F100+F102+F104+F108+F106</f>
        <v>4168.0999999999995</v>
      </c>
      <c r="G99" s="11">
        <f>G100+G102+G104+G108+G106</f>
        <v>3980.7</v>
      </c>
    </row>
    <row r="100" spans="1:7" x14ac:dyDescent="0.25">
      <c r="A100" s="20"/>
      <c r="B100" s="1" t="s">
        <v>102</v>
      </c>
      <c r="C100" s="2" t="s">
        <v>35</v>
      </c>
      <c r="D100" s="2" t="s">
        <v>103</v>
      </c>
      <c r="E100" s="2"/>
      <c r="F100" s="12">
        <f>F101</f>
        <v>900</v>
      </c>
      <c r="G100" s="12">
        <f>G101</f>
        <v>900</v>
      </c>
    </row>
    <row r="101" spans="1:7" ht="20.399999999999999" x14ac:dyDescent="0.25">
      <c r="A101" s="20"/>
      <c r="B101" s="1" t="s">
        <v>9</v>
      </c>
      <c r="C101" s="2" t="s">
        <v>35</v>
      </c>
      <c r="D101" s="2" t="s">
        <v>103</v>
      </c>
      <c r="E101" s="2" t="s">
        <v>8</v>
      </c>
      <c r="F101" s="12">
        <v>900</v>
      </c>
      <c r="G101" s="12">
        <v>900</v>
      </c>
    </row>
    <row r="102" spans="1:7" x14ac:dyDescent="0.25">
      <c r="A102" s="20"/>
      <c r="B102" s="1" t="s">
        <v>104</v>
      </c>
      <c r="C102" s="2" t="s">
        <v>35</v>
      </c>
      <c r="D102" s="2" t="s">
        <v>134</v>
      </c>
      <c r="E102" s="2"/>
      <c r="F102" s="12">
        <f>F103</f>
        <v>2061.3000000000002</v>
      </c>
      <c r="G102" s="12">
        <f>G103</f>
        <v>1891.2</v>
      </c>
    </row>
    <row r="103" spans="1:7" ht="20.399999999999999" x14ac:dyDescent="0.25">
      <c r="A103" s="20"/>
      <c r="B103" s="1" t="s">
        <v>9</v>
      </c>
      <c r="C103" s="2" t="s">
        <v>35</v>
      </c>
      <c r="D103" s="2" t="s">
        <v>134</v>
      </c>
      <c r="E103" s="2" t="s">
        <v>8</v>
      </c>
      <c r="F103" s="12">
        <v>2061.3000000000002</v>
      </c>
      <c r="G103" s="12">
        <v>1891.2</v>
      </c>
    </row>
    <row r="104" spans="1:7" x14ac:dyDescent="0.25">
      <c r="A104" s="20"/>
      <c r="B104" s="1" t="s">
        <v>105</v>
      </c>
      <c r="C104" s="2" t="s">
        <v>35</v>
      </c>
      <c r="D104" s="2" t="s">
        <v>106</v>
      </c>
      <c r="E104" s="2"/>
      <c r="F104" s="12">
        <f>F105</f>
        <v>110.1</v>
      </c>
      <c r="G104" s="12">
        <f>G105</f>
        <v>105.7</v>
      </c>
    </row>
    <row r="105" spans="1:7" ht="20.399999999999999" x14ac:dyDescent="0.25">
      <c r="A105" s="20"/>
      <c r="B105" s="1" t="s">
        <v>9</v>
      </c>
      <c r="C105" s="2" t="s">
        <v>35</v>
      </c>
      <c r="D105" s="2" t="s">
        <v>106</v>
      </c>
      <c r="E105" s="2" t="s">
        <v>8</v>
      </c>
      <c r="F105" s="12">
        <v>110.1</v>
      </c>
      <c r="G105" s="12">
        <v>105.7</v>
      </c>
    </row>
    <row r="106" spans="1:7" x14ac:dyDescent="0.25">
      <c r="A106" s="20"/>
      <c r="B106" s="1" t="s">
        <v>104</v>
      </c>
      <c r="C106" s="2" t="s">
        <v>35</v>
      </c>
      <c r="D106" s="2" t="s">
        <v>178</v>
      </c>
      <c r="E106" s="2"/>
      <c r="F106" s="12">
        <f>F107</f>
        <v>12.9</v>
      </c>
      <c r="G106" s="12">
        <f>G107</f>
        <v>0</v>
      </c>
    </row>
    <row r="107" spans="1:7" x14ac:dyDescent="0.25">
      <c r="A107" s="20"/>
      <c r="B107" s="1" t="s">
        <v>148</v>
      </c>
      <c r="C107" s="2" t="s">
        <v>35</v>
      </c>
      <c r="D107" s="2" t="s">
        <v>178</v>
      </c>
      <c r="E107" s="2" t="s">
        <v>8</v>
      </c>
      <c r="F107" s="12">
        <v>12.9</v>
      </c>
      <c r="G107" s="12">
        <v>0</v>
      </c>
    </row>
    <row r="108" spans="1:7" ht="40.799999999999997" x14ac:dyDescent="0.25">
      <c r="A108" s="20"/>
      <c r="B108" s="1" t="s">
        <v>179</v>
      </c>
      <c r="C108" s="2" t="s">
        <v>35</v>
      </c>
      <c r="D108" s="2" t="s">
        <v>135</v>
      </c>
      <c r="E108" s="2"/>
      <c r="F108" s="12">
        <f>F109</f>
        <v>1083.8</v>
      </c>
      <c r="G108" s="12">
        <f>G109</f>
        <v>1083.8</v>
      </c>
    </row>
    <row r="109" spans="1:7" ht="20.399999999999999" x14ac:dyDescent="0.25">
      <c r="A109" s="20"/>
      <c r="B109" s="1" t="s">
        <v>9</v>
      </c>
      <c r="C109" s="2" t="s">
        <v>35</v>
      </c>
      <c r="D109" s="2" t="s">
        <v>135</v>
      </c>
      <c r="E109" s="2" t="s">
        <v>8</v>
      </c>
      <c r="F109" s="12">
        <v>1083.8</v>
      </c>
      <c r="G109" s="12">
        <v>1083.8</v>
      </c>
    </row>
    <row r="110" spans="1:7" x14ac:dyDescent="0.25">
      <c r="A110" s="20"/>
      <c r="B110" s="9" t="s">
        <v>38</v>
      </c>
      <c r="C110" s="8" t="s">
        <v>37</v>
      </c>
      <c r="D110" s="8"/>
      <c r="E110" s="8"/>
      <c r="F110" s="11">
        <f t="shared" ref="F110:G112" si="0">F111</f>
        <v>51.1</v>
      </c>
      <c r="G110" s="11">
        <f t="shared" si="0"/>
        <v>51.1</v>
      </c>
    </row>
    <row r="111" spans="1:7" x14ac:dyDescent="0.25">
      <c r="A111" s="20"/>
      <c r="B111" s="9" t="s">
        <v>125</v>
      </c>
      <c r="C111" s="8" t="s">
        <v>39</v>
      </c>
      <c r="D111" s="8"/>
      <c r="E111" s="8"/>
      <c r="F111" s="11">
        <f>F112</f>
        <v>51.1</v>
      </c>
      <c r="G111" s="11">
        <f>G112</f>
        <v>51.1</v>
      </c>
    </row>
    <row r="112" spans="1:7" x14ac:dyDescent="0.25">
      <c r="A112" s="20"/>
      <c r="B112" s="1" t="s">
        <v>107</v>
      </c>
      <c r="C112" s="2" t="s">
        <v>39</v>
      </c>
      <c r="D112" s="2" t="s">
        <v>108</v>
      </c>
      <c r="E112" s="2"/>
      <c r="F112" s="12">
        <f>F113</f>
        <v>51.1</v>
      </c>
      <c r="G112" s="12">
        <f t="shared" si="0"/>
        <v>51.1</v>
      </c>
    </row>
    <row r="113" spans="1:7" ht="20.399999999999999" x14ac:dyDescent="0.25">
      <c r="A113" s="20"/>
      <c r="B113" s="1" t="s">
        <v>9</v>
      </c>
      <c r="C113" s="2" t="s">
        <v>39</v>
      </c>
      <c r="D113" s="2" t="s">
        <v>108</v>
      </c>
      <c r="E113" s="2" t="s">
        <v>131</v>
      </c>
      <c r="F113" s="12">
        <v>51.1</v>
      </c>
      <c r="G113" s="12">
        <v>51.1</v>
      </c>
    </row>
    <row r="114" spans="1:7" x14ac:dyDescent="0.25">
      <c r="A114" s="20"/>
      <c r="B114" s="9" t="s">
        <v>41</v>
      </c>
      <c r="C114" s="8" t="s">
        <v>40</v>
      </c>
      <c r="D114" s="8"/>
      <c r="E114" s="8"/>
      <c r="F114" s="11">
        <f>F115+F140</f>
        <v>3653.5</v>
      </c>
      <c r="G114" s="11">
        <f>G115+G140</f>
        <v>3443.7</v>
      </c>
    </row>
    <row r="115" spans="1:7" x14ac:dyDescent="0.25">
      <c r="A115" s="20"/>
      <c r="B115" s="9" t="s">
        <v>43</v>
      </c>
      <c r="C115" s="8" t="s">
        <v>42</v>
      </c>
      <c r="D115" s="8"/>
      <c r="E115" s="8"/>
      <c r="F115" s="11">
        <f>F116+F121+F124+F127+F130+F135+F138</f>
        <v>3124.5</v>
      </c>
      <c r="G115" s="11">
        <f>G116+G121+G124+G127+G130+G135+G138</f>
        <v>2916.2</v>
      </c>
    </row>
    <row r="116" spans="1:7" x14ac:dyDescent="0.25">
      <c r="A116" s="20"/>
      <c r="B116" s="1" t="s">
        <v>109</v>
      </c>
      <c r="C116" s="2" t="s">
        <v>42</v>
      </c>
      <c r="D116" s="2" t="s">
        <v>110</v>
      </c>
      <c r="E116" s="2"/>
      <c r="F116" s="12">
        <f>F117+F118+F119+F120</f>
        <v>762.9</v>
      </c>
      <c r="G116" s="12">
        <f>G117+G118+G119+G120</f>
        <v>729.59999999999991</v>
      </c>
    </row>
    <row r="117" spans="1:7" x14ac:dyDescent="0.25">
      <c r="A117" s="20"/>
      <c r="B117" s="1" t="s">
        <v>126</v>
      </c>
      <c r="C117" s="2" t="s">
        <v>42</v>
      </c>
      <c r="D117" s="2" t="s">
        <v>110</v>
      </c>
      <c r="E117" s="2" t="s">
        <v>44</v>
      </c>
      <c r="F117" s="12">
        <v>512.79999999999995</v>
      </c>
      <c r="G117" s="12">
        <v>512.79999999999995</v>
      </c>
    </row>
    <row r="118" spans="1:7" ht="20.399999999999999" x14ac:dyDescent="0.25">
      <c r="A118" s="20"/>
      <c r="B118" s="1" t="s">
        <v>127</v>
      </c>
      <c r="C118" s="2" t="s">
        <v>42</v>
      </c>
      <c r="D118" s="2" t="s">
        <v>110</v>
      </c>
      <c r="E118" s="2" t="s">
        <v>111</v>
      </c>
      <c r="F118" s="12">
        <v>174</v>
      </c>
      <c r="G118" s="12">
        <v>174</v>
      </c>
    </row>
    <row r="119" spans="1:7" ht="21" x14ac:dyDescent="0.25">
      <c r="A119" s="20"/>
      <c r="B119" s="13" t="s">
        <v>9</v>
      </c>
      <c r="C119" s="2" t="s">
        <v>42</v>
      </c>
      <c r="D119" s="2" t="s">
        <v>110</v>
      </c>
      <c r="E119" s="2" t="s">
        <v>31</v>
      </c>
      <c r="F119" s="12">
        <v>0.5</v>
      </c>
      <c r="G119" s="12">
        <v>0.5</v>
      </c>
    </row>
    <row r="120" spans="1:7" ht="21" x14ac:dyDescent="0.25">
      <c r="A120" s="20"/>
      <c r="B120" s="13" t="s">
        <v>9</v>
      </c>
      <c r="C120" s="2" t="s">
        <v>42</v>
      </c>
      <c r="D120" s="2" t="s">
        <v>110</v>
      </c>
      <c r="E120" s="2" t="s">
        <v>8</v>
      </c>
      <c r="F120" s="12">
        <v>75.599999999999994</v>
      </c>
      <c r="G120" s="12">
        <v>42.3</v>
      </c>
    </row>
    <row r="121" spans="1:7" ht="20.399999999999999" x14ac:dyDescent="0.25">
      <c r="A121" s="20"/>
      <c r="B121" s="1" t="s">
        <v>112</v>
      </c>
      <c r="C121" s="2" t="s">
        <v>42</v>
      </c>
      <c r="D121" s="2" t="s">
        <v>139</v>
      </c>
      <c r="E121" s="2"/>
      <c r="F121" s="12">
        <f>F122+F123</f>
        <v>737.2</v>
      </c>
      <c r="G121" s="12">
        <f>G122+G123</f>
        <v>687.19999999999993</v>
      </c>
    </row>
    <row r="122" spans="1:7" x14ac:dyDescent="0.25">
      <c r="A122" s="20"/>
      <c r="B122" s="1" t="s">
        <v>126</v>
      </c>
      <c r="C122" s="2" t="s">
        <v>42</v>
      </c>
      <c r="D122" s="2" t="s">
        <v>139</v>
      </c>
      <c r="E122" s="2" t="s">
        <v>44</v>
      </c>
      <c r="F122" s="12">
        <v>545.20000000000005</v>
      </c>
      <c r="G122" s="12">
        <v>523.29999999999995</v>
      </c>
    </row>
    <row r="123" spans="1:7" ht="20.399999999999999" x14ac:dyDescent="0.25">
      <c r="A123" s="20"/>
      <c r="B123" s="1" t="s">
        <v>127</v>
      </c>
      <c r="C123" s="2" t="s">
        <v>42</v>
      </c>
      <c r="D123" s="2" t="s">
        <v>139</v>
      </c>
      <c r="E123" s="2" t="s">
        <v>111</v>
      </c>
      <c r="F123" s="12">
        <v>192</v>
      </c>
      <c r="G123" s="12">
        <v>163.9</v>
      </c>
    </row>
    <row r="124" spans="1:7" ht="20.399999999999999" x14ac:dyDescent="0.25">
      <c r="A124" s="20"/>
      <c r="B124" s="1" t="s">
        <v>113</v>
      </c>
      <c r="C124" s="2" t="s">
        <v>42</v>
      </c>
      <c r="D124" s="2" t="s">
        <v>114</v>
      </c>
      <c r="E124" s="2"/>
      <c r="F124" s="12">
        <f>F125+F126</f>
        <v>221.89999999999998</v>
      </c>
      <c r="G124" s="12">
        <f>G125+G126</f>
        <v>221.89999999999998</v>
      </c>
    </row>
    <row r="125" spans="1:7" x14ac:dyDescent="0.25">
      <c r="A125" s="20"/>
      <c r="B125" s="1" t="s">
        <v>126</v>
      </c>
      <c r="C125" s="2" t="s">
        <v>42</v>
      </c>
      <c r="D125" s="2" t="s">
        <v>114</v>
      </c>
      <c r="E125" s="2" t="s">
        <v>44</v>
      </c>
      <c r="F125" s="12">
        <v>163.69999999999999</v>
      </c>
      <c r="G125" s="12">
        <v>163.69999999999999</v>
      </c>
    </row>
    <row r="126" spans="1:7" ht="20.399999999999999" x14ac:dyDescent="0.25">
      <c r="A126" s="20"/>
      <c r="B126" s="1" t="s">
        <v>127</v>
      </c>
      <c r="C126" s="2" t="s">
        <v>42</v>
      </c>
      <c r="D126" s="2" t="s">
        <v>114</v>
      </c>
      <c r="E126" s="2" t="s">
        <v>111</v>
      </c>
      <c r="F126" s="12">
        <v>58.2</v>
      </c>
      <c r="G126" s="12">
        <v>58.2</v>
      </c>
    </row>
    <row r="127" spans="1:7" ht="20.399999999999999" x14ac:dyDescent="0.25">
      <c r="A127" s="20"/>
      <c r="B127" s="1" t="s">
        <v>112</v>
      </c>
      <c r="C127" s="2" t="s">
        <v>42</v>
      </c>
      <c r="D127" s="2" t="s">
        <v>140</v>
      </c>
      <c r="E127" s="2"/>
      <c r="F127" s="12">
        <f>F128+F129</f>
        <v>317.2</v>
      </c>
      <c r="G127" s="12">
        <f>G128+G129</f>
        <v>264.2</v>
      </c>
    </row>
    <row r="128" spans="1:7" x14ac:dyDescent="0.25">
      <c r="A128" s="20"/>
      <c r="B128" s="1" t="s">
        <v>126</v>
      </c>
      <c r="C128" s="2" t="s">
        <v>42</v>
      </c>
      <c r="D128" s="2" t="s">
        <v>140</v>
      </c>
      <c r="E128" s="2" t="s">
        <v>44</v>
      </c>
      <c r="F128" s="12">
        <v>243.6</v>
      </c>
      <c r="G128" s="12">
        <v>203.7</v>
      </c>
    </row>
    <row r="129" spans="1:7" ht="20.399999999999999" x14ac:dyDescent="0.25">
      <c r="A129" s="20"/>
      <c r="B129" s="1" t="s">
        <v>127</v>
      </c>
      <c r="C129" s="2" t="s">
        <v>42</v>
      </c>
      <c r="D129" s="2" t="s">
        <v>140</v>
      </c>
      <c r="E129" s="2" t="s">
        <v>111</v>
      </c>
      <c r="F129" s="12">
        <v>73.599999999999994</v>
      </c>
      <c r="G129" s="12">
        <v>60.5</v>
      </c>
    </row>
    <row r="130" spans="1:7" x14ac:dyDescent="0.25">
      <c r="A130" s="20"/>
      <c r="B130" s="1" t="s">
        <v>109</v>
      </c>
      <c r="C130" s="2" t="s">
        <v>42</v>
      </c>
      <c r="D130" s="2" t="s">
        <v>115</v>
      </c>
      <c r="E130" s="2"/>
      <c r="F130" s="12">
        <f>F131+F132+F133+F134</f>
        <v>383.5</v>
      </c>
      <c r="G130" s="12">
        <f>G131+G132+G133+G134</f>
        <v>355.80000000000007</v>
      </c>
    </row>
    <row r="131" spans="1:7" x14ac:dyDescent="0.25">
      <c r="A131" s="20"/>
      <c r="B131" s="1" t="s">
        <v>126</v>
      </c>
      <c r="C131" s="2" t="s">
        <v>42</v>
      </c>
      <c r="D131" s="2" t="s">
        <v>115</v>
      </c>
      <c r="E131" s="2" t="s">
        <v>44</v>
      </c>
      <c r="F131" s="12">
        <v>212.5</v>
      </c>
      <c r="G131" s="12">
        <v>212.5</v>
      </c>
    </row>
    <row r="132" spans="1:7" ht="20.399999999999999" x14ac:dyDescent="0.25">
      <c r="A132" s="20"/>
      <c r="B132" s="1" t="s">
        <v>127</v>
      </c>
      <c r="C132" s="2" t="s">
        <v>42</v>
      </c>
      <c r="D132" s="2" t="s">
        <v>115</v>
      </c>
      <c r="E132" s="2" t="s">
        <v>111</v>
      </c>
      <c r="F132" s="12">
        <v>59.3</v>
      </c>
      <c r="G132" s="12">
        <v>59.3</v>
      </c>
    </row>
    <row r="133" spans="1:7" ht="20.399999999999999" x14ac:dyDescent="0.25">
      <c r="A133" s="20"/>
      <c r="B133" s="1" t="s">
        <v>169</v>
      </c>
      <c r="C133" s="2" t="s">
        <v>42</v>
      </c>
      <c r="D133" s="2" t="s">
        <v>115</v>
      </c>
      <c r="E133" s="2" t="s">
        <v>180</v>
      </c>
      <c r="F133" s="12">
        <v>2.1</v>
      </c>
      <c r="G133" s="12">
        <v>2.1</v>
      </c>
    </row>
    <row r="134" spans="1:7" ht="20.399999999999999" x14ac:dyDescent="0.25">
      <c r="A134" s="20"/>
      <c r="B134" s="1" t="s">
        <v>9</v>
      </c>
      <c r="C134" s="2" t="s">
        <v>42</v>
      </c>
      <c r="D134" s="2" t="s">
        <v>115</v>
      </c>
      <c r="E134" s="2" t="s">
        <v>8</v>
      </c>
      <c r="F134" s="12">
        <v>109.6</v>
      </c>
      <c r="G134" s="12">
        <v>81.900000000000006</v>
      </c>
    </row>
    <row r="135" spans="1:7" ht="20.399999999999999" x14ac:dyDescent="0.25">
      <c r="A135" s="20"/>
      <c r="B135" s="1" t="s">
        <v>112</v>
      </c>
      <c r="C135" s="2" t="s">
        <v>42</v>
      </c>
      <c r="D135" s="2" t="s">
        <v>141</v>
      </c>
      <c r="E135" s="2"/>
      <c r="F135" s="12">
        <f>F136+F137</f>
        <v>301.8</v>
      </c>
      <c r="G135" s="12">
        <f>G136+G137</f>
        <v>257.5</v>
      </c>
    </row>
    <row r="136" spans="1:7" x14ac:dyDescent="0.25">
      <c r="A136" s="20"/>
      <c r="B136" s="1" t="s">
        <v>126</v>
      </c>
      <c r="C136" s="2" t="s">
        <v>42</v>
      </c>
      <c r="D136" s="2" t="s">
        <v>141</v>
      </c>
      <c r="E136" s="2" t="s">
        <v>44</v>
      </c>
      <c r="F136" s="12">
        <v>224.1</v>
      </c>
      <c r="G136" s="12">
        <v>194</v>
      </c>
    </row>
    <row r="137" spans="1:7" ht="20.399999999999999" x14ac:dyDescent="0.25">
      <c r="A137" s="20"/>
      <c r="B137" s="1" t="s">
        <v>127</v>
      </c>
      <c r="C137" s="2" t="s">
        <v>42</v>
      </c>
      <c r="D137" s="2" t="s">
        <v>141</v>
      </c>
      <c r="E137" s="2" t="s">
        <v>111</v>
      </c>
      <c r="F137" s="12">
        <v>77.7</v>
      </c>
      <c r="G137" s="12">
        <v>63.5</v>
      </c>
    </row>
    <row r="138" spans="1:7" ht="20.399999999999999" x14ac:dyDescent="0.25">
      <c r="A138" s="20"/>
      <c r="B138" s="10" t="s">
        <v>138</v>
      </c>
      <c r="C138" s="2" t="s">
        <v>42</v>
      </c>
      <c r="D138" s="2" t="s">
        <v>132</v>
      </c>
      <c r="E138" s="2"/>
      <c r="F138" s="14">
        <f>F139</f>
        <v>400</v>
      </c>
      <c r="G138" s="12">
        <f>G139</f>
        <v>400</v>
      </c>
    </row>
    <row r="139" spans="1:7" ht="20.399999999999999" x14ac:dyDescent="0.25">
      <c r="A139" s="20"/>
      <c r="B139" s="10" t="s">
        <v>9</v>
      </c>
      <c r="C139" s="2" t="s">
        <v>42</v>
      </c>
      <c r="D139" s="2" t="s">
        <v>132</v>
      </c>
      <c r="E139" s="2" t="s">
        <v>8</v>
      </c>
      <c r="F139" s="14">
        <v>400</v>
      </c>
      <c r="G139" s="12">
        <v>400</v>
      </c>
    </row>
    <row r="140" spans="1:7" x14ac:dyDescent="0.25">
      <c r="A140" s="20"/>
      <c r="B140" s="9" t="s">
        <v>46</v>
      </c>
      <c r="C140" s="8" t="s">
        <v>45</v>
      </c>
      <c r="D140" s="8"/>
      <c r="E140" s="8"/>
      <c r="F140" s="11">
        <f>F141</f>
        <v>529</v>
      </c>
      <c r="G140" s="11">
        <f>G141</f>
        <v>527.5</v>
      </c>
    </row>
    <row r="141" spans="1:7" x14ac:dyDescent="0.25">
      <c r="A141" s="20"/>
      <c r="B141" s="1" t="s">
        <v>116</v>
      </c>
      <c r="C141" s="2" t="s">
        <v>45</v>
      </c>
      <c r="D141" s="2" t="s">
        <v>117</v>
      </c>
      <c r="E141" s="2"/>
      <c r="F141" s="12">
        <f>F142</f>
        <v>529</v>
      </c>
      <c r="G141" s="12">
        <f>G142</f>
        <v>527.5</v>
      </c>
    </row>
    <row r="142" spans="1:7" ht="20.399999999999999" x14ac:dyDescent="0.25">
      <c r="A142" s="20"/>
      <c r="B142" s="1" t="s">
        <v>9</v>
      </c>
      <c r="C142" s="2" t="s">
        <v>45</v>
      </c>
      <c r="D142" s="2" t="s">
        <v>117</v>
      </c>
      <c r="E142" s="2" t="s">
        <v>8</v>
      </c>
      <c r="F142" s="12">
        <v>529</v>
      </c>
      <c r="G142" s="12">
        <v>527.5</v>
      </c>
    </row>
    <row r="143" spans="1:7" x14ac:dyDescent="0.25">
      <c r="A143" s="20"/>
      <c r="B143" s="9" t="s">
        <v>60</v>
      </c>
      <c r="C143" s="8" t="s">
        <v>47</v>
      </c>
      <c r="D143" s="8"/>
      <c r="E143" s="8"/>
      <c r="F143" s="11">
        <f>F144</f>
        <v>396</v>
      </c>
      <c r="G143" s="11">
        <f>G144</f>
        <v>396</v>
      </c>
    </row>
    <row r="144" spans="1:7" x14ac:dyDescent="0.25">
      <c r="A144" s="20"/>
      <c r="B144" s="9" t="s">
        <v>49</v>
      </c>
      <c r="C144" s="8" t="s">
        <v>48</v>
      </c>
      <c r="D144" s="8"/>
      <c r="E144" s="8"/>
      <c r="F144" s="11">
        <f t="shared" ref="F144:G145" si="1">F145</f>
        <v>396</v>
      </c>
      <c r="G144" s="11">
        <f t="shared" si="1"/>
        <v>396</v>
      </c>
    </row>
    <row r="145" spans="1:7" ht="20.399999999999999" x14ac:dyDescent="0.25">
      <c r="A145" s="20"/>
      <c r="B145" s="1" t="s">
        <v>118</v>
      </c>
      <c r="C145" s="2" t="s">
        <v>48</v>
      </c>
      <c r="D145" s="2" t="s">
        <v>119</v>
      </c>
      <c r="E145" s="2"/>
      <c r="F145" s="12">
        <f t="shared" si="1"/>
        <v>396</v>
      </c>
      <c r="G145" s="12">
        <f>G146</f>
        <v>396</v>
      </c>
    </row>
    <row r="146" spans="1:7" ht="20.399999999999999" x14ac:dyDescent="0.25">
      <c r="A146" s="20"/>
      <c r="B146" s="1" t="s">
        <v>51</v>
      </c>
      <c r="C146" s="2" t="s">
        <v>48</v>
      </c>
      <c r="D146" s="2" t="s">
        <v>119</v>
      </c>
      <c r="E146" s="2" t="s">
        <v>50</v>
      </c>
      <c r="F146" s="12">
        <v>396</v>
      </c>
      <c r="G146" s="12">
        <v>396</v>
      </c>
    </row>
    <row r="147" spans="1:7" x14ac:dyDescent="0.25">
      <c r="A147" s="20"/>
      <c r="B147" s="9" t="s">
        <v>53</v>
      </c>
      <c r="C147" s="8" t="s">
        <v>52</v>
      </c>
      <c r="D147" s="8"/>
      <c r="E147" s="8"/>
      <c r="F147" s="11">
        <f>F148</f>
        <v>295.8</v>
      </c>
      <c r="G147" s="11">
        <f>G148</f>
        <v>289.5</v>
      </c>
    </row>
    <row r="148" spans="1:7" x14ac:dyDescent="0.25">
      <c r="A148" s="20"/>
      <c r="B148" s="9" t="s">
        <v>55</v>
      </c>
      <c r="C148" s="8" t="s">
        <v>54</v>
      </c>
      <c r="D148" s="8"/>
      <c r="E148" s="8"/>
      <c r="F148" s="11">
        <f>F149+F153</f>
        <v>295.8</v>
      </c>
      <c r="G148" s="11">
        <f>G149+G153</f>
        <v>289.5</v>
      </c>
    </row>
    <row r="149" spans="1:7" x14ac:dyDescent="0.25">
      <c r="A149" s="20"/>
      <c r="B149" s="1" t="s">
        <v>109</v>
      </c>
      <c r="C149" s="2" t="s">
        <v>54</v>
      </c>
      <c r="D149" s="2" t="s">
        <v>120</v>
      </c>
      <c r="E149" s="2"/>
      <c r="F149" s="12">
        <f>F150+F151+F152</f>
        <v>251</v>
      </c>
      <c r="G149" s="12">
        <f>G150+G151+G152</f>
        <v>244.7</v>
      </c>
    </row>
    <row r="150" spans="1:7" x14ac:dyDescent="0.25">
      <c r="A150" s="20"/>
      <c r="B150" s="1" t="s">
        <v>126</v>
      </c>
      <c r="C150" s="2" t="s">
        <v>54</v>
      </c>
      <c r="D150" s="2" t="s">
        <v>120</v>
      </c>
      <c r="E150" s="2" t="s">
        <v>44</v>
      </c>
      <c r="F150" s="12">
        <v>157.4</v>
      </c>
      <c r="G150" s="12">
        <v>157.4</v>
      </c>
    </row>
    <row r="151" spans="1:7" ht="20.399999999999999" x14ac:dyDescent="0.25">
      <c r="A151" s="20"/>
      <c r="B151" s="1" t="s">
        <v>9</v>
      </c>
      <c r="C151" s="2" t="s">
        <v>54</v>
      </c>
      <c r="D151" s="2" t="s">
        <v>120</v>
      </c>
      <c r="E151" s="2" t="s">
        <v>111</v>
      </c>
      <c r="F151" s="12">
        <v>47.6</v>
      </c>
      <c r="G151" s="12">
        <v>47.6</v>
      </c>
    </row>
    <row r="152" spans="1:7" ht="20.399999999999999" x14ac:dyDescent="0.25">
      <c r="A152" s="20"/>
      <c r="B152" s="1" t="s">
        <v>9</v>
      </c>
      <c r="C152" s="2" t="s">
        <v>54</v>
      </c>
      <c r="D152" s="2" t="s">
        <v>120</v>
      </c>
      <c r="E152" s="2" t="s">
        <v>8</v>
      </c>
      <c r="F152" s="12">
        <v>46</v>
      </c>
      <c r="G152" s="12">
        <v>39.700000000000003</v>
      </c>
    </row>
    <row r="153" spans="1:7" x14ac:dyDescent="0.25">
      <c r="A153" s="20"/>
      <c r="B153" s="1" t="s">
        <v>181</v>
      </c>
      <c r="C153" s="2" t="s">
        <v>54</v>
      </c>
      <c r="D153" s="2" t="s">
        <v>121</v>
      </c>
      <c r="E153" s="2"/>
      <c r="F153" s="12">
        <f>F154</f>
        <v>44.8</v>
      </c>
      <c r="G153" s="12">
        <f>G154</f>
        <v>44.8</v>
      </c>
    </row>
    <row r="154" spans="1:7" ht="20.399999999999999" x14ac:dyDescent="0.25">
      <c r="A154" s="20"/>
      <c r="B154" s="1" t="s">
        <v>128</v>
      </c>
      <c r="C154" s="2" t="s">
        <v>54</v>
      </c>
      <c r="D154" s="2" t="s">
        <v>121</v>
      </c>
      <c r="E154" s="2" t="s">
        <v>131</v>
      </c>
      <c r="F154" s="12">
        <v>44.8</v>
      </c>
      <c r="G154" s="12">
        <v>44.8</v>
      </c>
    </row>
    <row r="155" spans="1:7" x14ac:dyDescent="0.25">
      <c r="A155" s="20"/>
      <c r="B155" s="17" t="s">
        <v>56</v>
      </c>
      <c r="C155" s="18"/>
      <c r="D155" s="18"/>
      <c r="E155" s="18"/>
      <c r="F155" s="19">
        <f>F147+F143+F114+F110+F89+F68+F65+F59+F8</f>
        <v>27442.6</v>
      </c>
      <c r="G155" s="19">
        <f>G147+G143+G114+G110+G89+G68+G65+G59+G8</f>
        <v>20099.600000000002</v>
      </c>
    </row>
  </sheetData>
  <mergeCells count="4">
    <mergeCell ref="B3:F3"/>
    <mergeCell ref="B4:F4"/>
    <mergeCell ref="B5:F5"/>
    <mergeCell ref="C1:G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2020-04-27T11:13:04Z</cp:lastPrinted>
  <dcterms:created xsi:type="dcterms:W3CDTF">2002-03-11T10:22:12Z</dcterms:created>
  <dcterms:modified xsi:type="dcterms:W3CDTF">2020-04-27T11:13:07Z</dcterms:modified>
</cp:coreProperties>
</file>